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epou\Desktop\INFOS VITI+ VSD\"/>
    </mc:Choice>
  </mc:AlternateContent>
  <xr:revisionPtr revIDLastSave="0" documentId="13_ncr:1_{9995076A-1C4A-45E0-A05B-0707CE6732FE}" xr6:coauthVersionLast="47" xr6:coauthVersionMax="47" xr10:uidLastSave="{00000000-0000-0000-0000-000000000000}"/>
  <bookViews>
    <workbookView xWindow="-28920" yWindow="-7980" windowWidth="29040" windowHeight="15720" tabRatio="402" xr2:uid="{DB43A47B-B85D-46AF-A207-40F822FDDC53}"/>
  </bookViews>
  <sheets>
    <sheet name="Formulaire entreprise" sheetId="2" r:id="rId1"/>
    <sheet name="Détails mesures_2026-03" sheetId="6" r:id="rId2"/>
    <sheet name="DBase" sheetId="8" state="hidden" r:id="rId3"/>
    <sheet name="Liste_mesures_28-10-25" sheetId="1" state="hidden" r:id="rId4"/>
  </sheets>
  <definedNames>
    <definedName name="_xlnm._FilterDatabase" localSheetId="1" hidden="1">'Détails mesures_2026-03'!$A$1:$G$57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2" l="1"/>
  <c r="A32" i="2"/>
  <c r="A20" i="2"/>
  <c r="A6" i="2"/>
  <c r="E80" i="2"/>
  <c r="E56" i="2"/>
  <c r="E30" i="2"/>
  <c r="E74" i="2"/>
  <c r="E72" i="2"/>
  <c r="E70" i="2"/>
  <c r="E68" i="2"/>
  <c r="E66" i="2"/>
  <c r="E50" i="2"/>
  <c r="E48" i="2"/>
  <c r="E44" i="2"/>
  <c r="E42" i="2"/>
  <c r="C40" i="2"/>
  <c r="E38" i="2"/>
  <c r="E26" i="2"/>
  <c r="E24" i="2"/>
  <c r="E16" i="2"/>
  <c r="E14" i="2"/>
  <c r="E78" i="2"/>
  <c r="E76" i="2"/>
  <c r="E54" i="2"/>
  <c r="E52" i="2"/>
  <c r="E28" i="2"/>
  <c r="E12" i="2"/>
  <c r="E10" i="2"/>
  <c r="C24" i="2"/>
  <c r="C12" i="2"/>
  <c r="C10" i="2"/>
  <c r="C26" i="2"/>
  <c r="C74" i="2"/>
  <c r="C72" i="2"/>
  <c r="C70" i="2"/>
  <c r="C68" i="2"/>
  <c r="C66" i="2"/>
  <c r="C38" i="2"/>
  <c r="C48" i="2"/>
  <c r="C46" i="2"/>
  <c r="C44" i="2"/>
  <c r="C42"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<sst xmlns="http://schemas.openxmlformats.org/spreadsheetml/2006/main" count="646" uniqueCount="310">
  <si>
    <t>SOCIAL</t>
  </si>
  <si>
    <t>ECONOMIE</t>
  </si>
  <si>
    <t>ENVIRONNEMENT</t>
  </si>
  <si>
    <t>Base</t>
  </si>
  <si>
    <t>ŒNOLOGIE</t>
  </si>
  <si>
    <t>Catégorie</t>
  </si>
  <si>
    <t>Description</t>
  </si>
  <si>
    <t>La fiche pratique R0 "autodiagnostic pour les entreprises vinicoles" du Guide des Bonnes Pratiques d'Elaboration du Vin (USOE) est  remplie (basée sur la méthode HACCP (Hazard Analysis Critical Control Point)) ou une démarche HACCP équivalente reprenant au moins les points de la fiche RO est appliquée.</t>
  </si>
  <si>
    <t>Choix</t>
  </si>
  <si>
    <t>Au moins un échantillon représentatif du volume de vin VSD a été envoyé à la "plateforme résidus" pour analyse des résidus l'année en cours. La cave s'est déterminée sur les résultats et sur d'éventuelles actions à entreprendre afin de baisser la quantité de résidus.</t>
  </si>
  <si>
    <t>Mise en place d'un système de valorisation du tartre.</t>
  </si>
  <si>
    <t>Effectuer des débourbages peu énergivores (statique, enzymatique, flottation).</t>
  </si>
  <si>
    <t>Présence d'un plan de gestion des bourbes et des lies (Valorisation par la filtration, le solde évacué par compostage local ou en déchetterie / Mise en place d'un système de stockage temporaire des effluents vinicoles pour éviter une surcharge des stations d'épuration (STEP) aux vendanges en collaboration avec la STEP / Traitement des effluents vinicoles effectué entièrement sur place (aucun rejet à la STEP)).</t>
  </si>
  <si>
    <t>Toutes les conduites utilisées pour la circulation de fluides chauds ou froids sont calorifugées.</t>
  </si>
  <si>
    <t>Effectuer un bilan thermique de l'installation complète (dimensionner les moyens et puissances de production)</t>
  </si>
  <si>
    <t>Utilisation d'une majorité de fûts en bois labellisé, local ou d'occasion (labels FSC ou PEFC)</t>
  </si>
  <si>
    <t xml:space="preserve">Des compteurs d'énergie (électricité, gaz, eau, huile de chauffage) dédiés à la cave sont installés. Les consommations annuelles sont suivies et des mesures sont mises en place pour les diminuer. </t>
  </si>
  <si>
    <t>Mise en place d'un système de récupération du CO2 issu des fermentations et valorisation du CO2 capturé.</t>
  </si>
  <si>
    <t>"La véracité des résultats d'analyses de SO2 est vérifiée via des solutions de références ou des tests interlaboratoires. Le dosage du SO2 se fait en fonction du pH du vin …"</t>
  </si>
  <si>
    <t>Au moins un échantillon représentatif du volume de vin VSD embouteillé a été envoyé pour analyse microbiologique l'année en cours. La cave s'est déterminée sur les résultats et sur des eventuelles actions à entreprendre afin d'améliorer la situation.</t>
  </si>
  <si>
    <t>Aucune utilisation de produits à base de chlore pour le nettoyage.</t>
  </si>
  <si>
    <t xml:space="preserve">Contrôle par ATPmétrie ou microbiologie de la qualité du nettoyage. </t>
  </si>
  <si>
    <t>Il existe des systèmes de récupération de chaleur selon les synergies possibles dans la cave.</t>
  </si>
  <si>
    <t>Tous les éclairages sont de type LED.</t>
  </si>
  <si>
    <t>Conception de la cave autorisant des transferts par voie gravitaire.</t>
  </si>
  <si>
    <t>Aucune température de cuve n'est régulée par ruissellement d'eau (refroidissement).</t>
  </si>
  <si>
    <t>Choix 1</t>
  </si>
  <si>
    <t>Choix 2</t>
  </si>
  <si>
    <t>Choix 3</t>
  </si>
  <si>
    <t>Utiliser uniquement des fongicides neutres pour les typhlodromes (exception: soufre poudre en curatif)</t>
  </si>
  <si>
    <t xml:space="preserve">Eliminer les ceps touchés par l'Esca ou l'Eutypiose. Evacuer les souches mortes lors d'un arrachage. </t>
  </si>
  <si>
    <t>cartographie, dessin ou liste de parcelles concernées…</t>
  </si>
  <si>
    <t>Etre en mesure de présenter un document avec les zones "sensibles" de son vignoble identifiées: proches biotopes, forêts, eaux de surface, grilles ou collecteurs ouverts, zones résidentielles, zones de protection des eaux....</t>
  </si>
  <si>
    <t>Apporter l'azote minéral au sol qu'entre débourrement et fin juin.</t>
  </si>
  <si>
    <t>Utiliser en moyenne moins de 3 kg Cu/ha/an à l'exploitation (sans lissage pluriannuel).</t>
  </si>
  <si>
    <t>Suivre un programme de traitement "bio" sur toute la saison sur une parcelle (NB: concerne uniquement les produits de protection, possibilité d'utiliser herbicides et/ou engrais minéraux).</t>
  </si>
  <si>
    <t>Suivre le programme "fin de saison en bio" sur une parcelle: à partir du stade "grain de plomb", appliquer uniquement des produits autorisés en bio. Maximum: 1.5kgCu/ha (idem mesure CSP).</t>
  </si>
  <si>
    <t>Avoir au moins 3 types de SPB différentes sur son exploitation.</t>
  </si>
  <si>
    <t>Présence d'au moins une "petite structure biodiversité" par hectare en moyenne. Liste des structures éligibles: voir fiche SVBN Q2 + tas de pierres + tas de branches + arbre mort + structures pour abeilles sauvages.</t>
  </si>
  <si>
    <t>Réaliser un audit Biodiversité sur son exploitation (par biologiste ou bureau d'étude) pour identifier des pistes d'amélioration avec un plan d'actions (valable pour 8 ans) 
Demander la date de l'audit dans le formulaire d'auto-évaluation.</t>
  </si>
  <si>
    <t>N'utiliser aucun herbicide racinaire (sauf cas de populations résistantes au glyphosate reconnues)</t>
  </si>
  <si>
    <t>Si lors de l'analyse de sol obligatoire (PER), le rapport MO/A indique "potentiel fourniture d'azote faible" selon PRIF 2017 (Tableau 3): apport amendement organique ou enherbement à plus de 50% de la parcelle pour augmenter la matière organique et le carbone stocké.</t>
  </si>
  <si>
    <t>En cas d'apport foliaire, fournir une analyse d'azote assimilable (de moins de 5 ans) pour les raisins de la parcelle ou les moûts issus des raisins de la parcelle (ou groupe de parcelles concernées)</t>
  </si>
  <si>
    <t>Si l'irrigation est nécessaire: enregistrement des apports</t>
  </si>
  <si>
    <t>Plus de 50% des surfaces irriguées le sont avec un système de goutte à goutte.</t>
  </si>
  <si>
    <t>Système de récupération d'eau de pluie et utilisation pour les traitements ou nettoyage pulvé/machines</t>
  </si>
  <si>
    <t>Utiliser uniquement des plants traités à l'eau chaude pour les plantations, les remplacement et/ou les surgreffages de l'année.</t>
  </si>
  <si>
    <t>La surface des jeunes vignes (&lt; 3 ans) est couverte à au moins 50% toute l'année.</t>
  </si>
  <si>
    <t>Déjà rempli par tous les répondants "exploitations pilote"… est ce utile de garder cette mesure?</t>
  </si>
  <si>
    <t>Déjà rempli par quasi tous les répondants "exploitations pilote"… est ce utile de garder cette mesure?</t>
  </si>
  <si>
    <t>Organiser sur le domaine ou participer à des activités oenotouristiques locales.</t>
  </si>
  <si>
    <t>Analyse stratégique de l'entreprise type SWOT (identification des forces, faiblesses, opportunités et menaces de l'entreprise).</t>
  </si>
  <si>
    <t>Avoir calculé les flux de trésorerie sur les 3 dernières années.</t>
  </si>
  <si>
    <t>Avoir réalisé une projection des flux de trésorerie sur les 2 prochaines années</t>
  </si>
  <si>
    <t>Réaliser un audit pour transmission de son exploitation 10 ans avant l'âge de départ à la retraite et un plan d'actions si nécessaire</t>
  </si>
  <si>
    <t>Calculer les marges brutes à l'échelle de l'exploitation (/ha ou /kg)</t>
  </si>
  <si>
    <t>Calculer la valeur de rendement</t>
  </si>
  <si>
    <t>Elaborer un rapport d'analyse de risques (financiers, perte de récolte, marché, technique, main d'œuvre)</t>
  </si>
  <si>
    <t xml:space="preserve"> 5% des surfaces ont été renouvelées dans les 5 dernières années</t>
  </si>
  <si>
    <t>Diversification des productions sur l'exploitation (jus de raisin, bière, distillerie, sirops, huile, farines, plantes médicinales, viandes et/ou œufs…)</t>
  </si>
  <si>
    <t>CUMA, FarmX, autre système ou association de partage de machines…</t>
  </si>
  <si>
    <t>supprimer et voir si données comme mesure "libre" à choix</t>
  </si>
  <si>
    <t>Calculer ses coûts de production et identifier des pistes d'amélioration (niveau 1)</t>
  </si>
  <si>
    <t>Calculer les coûts de production détaillés par cépage/lieu de production (niveau 2)</t>
  </si>
  <si>
    <t>éventuellement à supprimer et garder pour un prochain cycle de mesures à choix</t>
  </si>
  <si>
    <t>Utilisation de fournisseurs de services informatiques durables.</t>
  </si>
  <si>
    <t>Fournir à tout opérateur le matériel et les équipements de protection individuelle (EPI) nécessaires, adaptés aux travaux effectués et aux risques encourus.</t>
  </si>
  <si>
    <t>Avoir fait participer ses ouvriers permanents ou collaborateurs à une demi-journée de formation.</t>
  </si>
  <si>
    <t>Avoir participé à DEUX événements de formation continue (deux demi-journées).</t>
  </si>
  <si>
    <t>Afficher la procédure de sécurité et les numéros d'urgence, avoir une trousse de premiers soins à disposition.</t>
  </si>
  <si>
    <r>
      <t xml:space="preserve">Sensibiliser et informer tout nouvel employé </t>
    </r>
    <r>
      <rPr>
        <b/>
        <sz val="11"/>
        <color theme="1"/>
        <rFont val="Calibri"/>
        <family val="2"/>
      </rPr>
      <t>saisonnier</t>
    </r>
    <r>
      <rPr>
        <sz val="11"/>
        <color theme="1"/>
        <rFont val="Calibri"/>
        <family val="2"/>
      </rPr>
      <t xml:space="preserve"> sur la gestion raisonnée des énergies, la manipulation sécurisée des produits chimiques, la protection des eaux, les risques liés à l'utilisation des machines.</t>
    </r>
  </si>
  <si>
    <r>
      <t xml:space="preserve">Sensibiliser et informer tout nouvel employé </t>
    </r>
    <r>
      <rPr>
        <b/>
        <sz val="11"/>
        <color theme="1"/>
        <rFont val="Calibri"/>
        <family val="2"/>
      </rPr>
      <t>permanent</t>
    </r>
    <r>
      <rPr>
        <sz val="11"/>
        <color theme="1"/>
        <rFont val="Calibri"/>
        <family val="2"/>
      </rPr>
      <t xml:space="preserve"> sur la gestion raisonnée des énergies, la manipulation sécurisée des produits chimiques, la protection des eaux, les risques liés à l'utilisation des machines.</t>
    </r>
  </si>
  <si>
    <t xml:space="preserve">(pour les exploitations avec activité viticole): N'utiliser aucun produit de classe 3 (protection de l'utilisateur) dans le programme de traitement (sauf soufre poudre et mycosin). </t>
  </si>
  <si>
    <t>Voir colonne "PU" de l'index phyto.</t>
  </si>
  <si>
    <t>Un treizième salaire est prévu pour les employés permanents.</t>
  </si>
  <si>
    <t>Accueillir un apprenti ou un stagiaire sur l'exploitation</t>
  </si>
  <si>
    <t>Proposer un questionnaire annuel d'évaluation du bien-être des salariés et identifier des pistes d'amélioration.</t>
  </si>
  <si>
    <t>Proposer des salaires supérieurs de 5% par rapport aux références de salaires indicatifs publiés annuellement par l'USP+USPF+ABLA (pour le personnel fixe)</t>
  </si>
  <si>
    <t>Utilisation efficace de l'eau pour les nettoyages</t>
  </si>
  <si>
    <t>Exemples: Utilisation d'un système de haute pression, tuyaux munis de dispositifs d'arrêt automatique, brosses rotatives + pression pour les sols, obus à air comprimé pour les tuyaux, buses avec éponges, séparation des eaux de rinçage.</t>
  </si>
  <si>
    <t>Une part majoritaire de l'énergie provient de ressources renouvelables.</t>
  </si>
  <si>
    <t>Exploitation:</t>
  </si>
  <si>
    <t>Date:</t>
  </si>
  <si>
    <t>D</t>
  </si>
  <si>
    <t>V</t>
  </si>
  <si>
    <t>E</t>
  </si>
  <si>
    <t>?</t>
  </si>
  <si>
    <t>D+V</t>
  </si>
  <si>
    <t>V+D (si inscription à la CSP)</t>
  </si>
  <si>
    <t>E+D</t>
  </si>
  <si>
    <t>E? + V</t>
  </si>
  <si>
    <t>V?</t>
  </si>
  <si>
    <t>E+V</t>
  </si>
  <si>
    <t>E+V?</t>
  </si>
  <si>
    <t>Moyen de contrôle (Visuel; Documentaire; Entretien oral)</t>
  </si>
  <si>
    <t>mettre à disposition des panneaux de communication</t>
  </si>
  <si>
    <r>
      <t xml:space="preserve">Mettre en place un Témoin Non Traité sur au moins 15 souches. </t>
    </r>
    <r>
      <rPr>
        <sz val="11"/>
        <color theme="5"/>
        <rFont val="Calibri"/>
        <family val="2"/>
      </rPr>
      <t>Cette zone doit être en place toute la saison. Afin d'éviter d'affaiblir les ceps, il est recommandé de changer de place chaque année.</t>
    </r>
  </si>
  <si>
    <t>journal d'exploitation</t>
  </si>
  <si>
    <r>
      <t xml:space="preserve">Respecter 7% de Surfaces de Promotion de la Biodiversité sur la </t>
    </r>
    <r>
      <rPr>
        <sz val="11"/>
        <color theme="5"/>
        <rFont val="Calibri"/>
        <family val="2"/>
      </rPr>
      <t>SAU viticole, hors pépinières</t>
    </r>
    <r>
      <rPr>
        <sz val="11"/>
        <color theme="1"/>
        <rFont val="Calibri"/>
        <family val="2"/>
      </rPr>
      <t>.</t>
    </r>
  </si>
  <si>
    <r>
      <t>Aucune application d'herbicides avec des appareils entrainant des risques de dérive (guns, atomiseurs). Aucun herbicide n'est appliqué sur les tournières</t>
    </r>
    <r>
      <rPr>
        <sz val="11"/>
        <color theme="5"/>
        <rFont val="Calibri"/>
        <family val="2"/>
      </rPr>
      <t xml:space="preserve"> excepté en traitement plante par plante contre les néophytes envahissantes</t>
    </r>
    <r>
      <rPr>
        <sz val="11"/>
        <color theme="1"/>
        <rFont val="Calibri"/>
        <family val="2"/>
      </rPr>
      <t>.</t>
    </r>
  </si>
  <si>
    <t>Aucun herbicide racinaire n'est utilisé dans les jeunes vignes (de moins de 3 ans).</t>
  </si>
  <si>
    <r>
      <t>Réaliser un calcul d'émissions de carbone (</t>
    </r>
    <r>
      <rPr>
        <sz val="11"/>
        <color theme="5"/>
        <rFont val="Calibri"/>
        <family val="2"/>
      </rPr>
      <t>ou Réaliser un bilan carbone et mettre en place un plan d’action</t>
    </r>
    <r>
      <rPr>
        <sz val="11"/>
        <color theme="1"/>
        <rFont val="Calibri"/>
        <family val="2"/>
      </rPr>
      <t xml:space="preserve">). Périodicité : 6 ans. </t>
    </r>
  </si>
  <si>
    <r>
      <t>N'appliquer aucun traitement spécifique anti-botrytis à l'</t>
    </r>
    <r>
      <rPr>
        <sz val="11"/>
        <color theme="5"/>
        <rFont val="Calibri"/>
        <family val="2"/>
      </rPr>
      <t>échelle de l'exploitation</t>
    </r>
    <r>
      <rPr>
        <sz val="11"/>
        <color theme="1"/>
        <rFont val="Calibri"/>
        <family val="2"/>
      </rPr>
      <t>.</t>
    </r>
  </si>
  <si>
    <t>csp si &lt;1.5kg/cu</t>
  </si>
  <si>
    <t>Epo: sur une surface de 10 ares au moins?</t>
  </si>
  <si>
    <t>Choix PPh</t>
  </si>
  <si>
    <t>Choix Fum</t>
  </si>
  <si>
    <t>Choix Bdv</t>
  </si>
  <si>
    <t>Choix Her</t>
  </si>
  <si>
    <t>Choix Irr</t>
  </si>
  <si>
    <t>Choix JV</t>
  </si>
  <si>
    <t>Base PPh</t>
  </si>
  <si>
    <t>Base Bdv</t>
  </si>
  <si>
    <t>Base Her</t>
  </si>
  <si>
    <t>Base Fum</t>
  </si>
  <si>
    <t>Base Car</t>
  </si>
  <si>
    <r>
      <rPr>
        <sz val="11"/>
        <color theme="5"/>
        <rFont val="Calibri"/>
        <family val="2"/>
      </rPr>
      <t>CT viti: Remarques : Définir une échelle. Parcelle ? % de la surface viticole ? de l’exploitation ?</t>
    </r>
    <r>
      <rPr>
        <sz val="11"/>
        <color theme="1"/>
        <rFont val="Calibri"/>
        <family val="2"/>
      </rPr>
      <t xml:space="preserve">
</t>
    </r>
    <r>
      <rPr>
        <sz val="11"/>
        <color rgb="FF7030A0"/>
        <rFont val="Calibri"/>
        <family val="2"/>
      </rPr>
      <t>Epo: je ne metterais pas la limite de 1.5kg Cu/ha car cela pourrait être une mesure respectée systématiquement par les cultures en bio. On pourrait mettre " sur au moins 25% des parcelles en production" (ou moins si on garde 1.5kgCu/ha)</t>
    </r>
  </si>
  <si>
    <r>
      <t xml:space="preserve">Respecter 10% de Surfaces de Promotion de la Biodiversité sur </t>
    </r>
    <r>
      <rPr>
        <sz val="11"/>
        <color theme="5"/>
        <rFont val="Calibri"/>
        <family val="2"/>
      </rPr>
      <t>la SAU viticole, hors pépinières.</t>
    </r>
  </si>
  <si>
    <t>Remarques CT viti: le coût pourrait être un frein. Mesure prévue dans le cadre de la contribution de la biodiversité régionale et de la qualité du paysage, appelée à remplacer les deux contributions éponymes. A déplacer éventuellement dans les exigences de base ?</t>
  </si>
  <si>
    <t>Aucun herbicide n'est utilisé du 1er septembre à mi-mars.</t>
  </si>
  <si>
    <t>Couvrir toute l'année de façon permanente 70% des surfaces en production (désherbage chimique ou mécanique uniquement sous les rangs; excepté pour les jeunes vignes de moins de 3 ans).</t>
  </si>
  <si>
    <t>csp 600chf/ha</t>
  </si>
  <si>
    <t>Equilibrer la fumure également sur K et Mg (Max K2O: 75, max Mg: 25)</t>
  </si>
  <si>
    <t>bilan de fumure</t>
  </si>
  <si>
    <t>Plus d'un tiers des besoins de l'année N-1 sont couverts avec des amendements ou des engrais organiques.</t>
  </si>
  <si>
    <t xml:space="preserve">Remarques CT viti: Même si les PER ne l’exige pas explicitement, cette information doit déjà être saisie dans le cahier d’exploitation. Il faudrait plutôt introduire cette obligation dans le chapitre 1.1 des PER. </t>
  </si>
  <si>
    <r>
      <t xml:space="preserve">Remarques CT viti: Mesure ambitieuse pour le VS, même si le gàg tend à se démocratiser et que le canton soutient financièrement sa mise en place (projet Vignoble du 21e siècle portant jusqu’en 2039).
</t>
    </r>
    <r>
      <rPr>
        <sz val="11"/>
        <color rgb="FF7030A0"/>
        <rFont val="Calibri"/>
        <family val="2"/>
      </rPr>
      <t>EPo: Selon enquête exploitations pilote: mesure envisageable</t>
    </r>
  </si>
  <si>
    <t>Remarques CT viti: Si on maintient cette mesure, il faudra donner un volume minimal de réservoir de récupération. Pour l’utilisation en pulvérisation, il faut bien filtrer son eau pour éviter de boucher les buses. C’est un investissement assez considérable pour finalement une économie d’eau assez modeste si on la compare avec l’eau d’irrigation ou l’eau utilisée en cave. Assez difficile à mettre en place ou apporter des précisions !</t>
  </si>
  <si>
    <t>Déjà rempli par quasi tous les répondants "exploitations pilote"… mettre en mesure de base?</t>
  </si>
  <si>
    <t>aides AF</t>
  </si>
  <si>
    <r>
      <t xml:space="preserve">Avoir planté des cépages robustes (=résistants) l'année même ou l'année précédente </t>
    </r>
    <r>
      <rPr>
        <sz val="11"/>
        <color theme="5"/>
        <rFont val="Calibri"/>
        <family val="2"/>
      </rPr>
      <t>(surface minimale?)</t>
    </r>
    <r>
      <rPr>
        <sz val="11"/>
        <color theme="1"/>
        <rFont val="Calibri"/>
        <family val="2"/>
      </rPr>
      <t xml:space="preserve"> </t>
    </r>
    <r>
      <rPr>
        <sz val="11"/>
        <color theme="5"/>
        <rFont val="Calibri"/>
        <family val="2"/>
      </rPr>
      <t>ou avoir au minimum 5% de cépages robustes sur l’exploitation</t>
    </r>
    <r>
      <rPr>
        <sz val="11"/>
        <color theme="1"/>
        <rFont val="Calibri"/>
        <family val="2"/>
      </rPr>
      <t>.</t>
    </r>
  </si>
  <si>
    <t>Remarque CT viti: Pour un producteur de raisin, cette mesure est difficile à mettre en place, sachant qu’il ré-encépage ses vignes en fonction des besoins de son acheteur de vendange. Elle est possible pour une cave ou un vigneron-encaveur.
Epo: plutôt dans "Choix PPH"?</t>
  </si>
  <si>
    <t>Remarques CT viti: Si le cavaillon et un interligne sur deux est désherbé, la surface couverte toute l’année est inférieure à 50% pour les distances interlignes usuelles en VS. De manière générale, la gestion des adventices dans les jeunes vignes est souvent un challenge.</t>
  </si>
  <si>
    <t>Pour une cuvée "Vin Suisse Durable",  minimum 85% des raisins sont VSD. Le 15% restant ne doit pas obligatoirement être certifié VSD.</t>
  </si>
  <si>
    <t>1ère version dispo</t>
  </si>
  <si>
    <t>Contributions financières possibles</t>
  </si>
  <si>
    <t>Documents à préparer pour l'entreprise controlée</t>
  </si>
  <si>
    <t>Modèle de document à signer</t>
  </si>
  <si>
    <t>Possibilité de faire compter les cours suivis dans le cadre du renouvellement du permis de traiter</t>
  </si>
  <si>
    <t>1ère version du document disponible</t>
  </si>
  <si>
    <t>Etat d'avancement (Epo), questions restantes</t>
  </si>
  <si>
    <t>Epo: est-ce qu'une liste de produits dangereux à la cave existe également? --&gt; a priori pourrait être une demande pour la CT Oeno</t>
  </si>
  <si>
    <t>Epo: Déjà rempli par quasi tous les répondants "exploitations pilote"… est ce utile de garder cette mesure?</t>
  </si>
  <si>
    <r>
      <t xml:space="preserve">1ère version du document disponible
</t>
    </r>
    <r>
      <rPr>
        <sz val="11"/>
        <color rgb="FF7030A0"/>
        <rFont val="Calibri"/>
        <family val="2"/>
      </rPr>
      <t>EPo: OK pour petite structure mais qu'en est-il des grandes caves? Les contrôleurs devront vérifier la liste des employés permanents + fiches signées? --&gt; Proposition: Prouver qu'ils ont évoqué le sujet en séance avec signatures des présences</t>
    </r>
  </si>
  <si>
    <t>Précisions, exemples et documents ressources</t>
  </si>
  <si>
    <t>Epo: mesure et formulation à faire valider</t>
  </si>
  <si>
    <t>Modèle de document avec des questions dans les 4 cases (validité 4 ans)</t>
  </si>
  <si>
    <t>1ère version dispo (à faire valider par expert!)</t>
  </si>
  <si>
    <t>Utiliser ou mettre à disposition des machines et outils inter-entreprises.</t>
  </si>
  <si>
    <t>Tutoriel ou outils de référence</t>
  </si>
  <si>
    <t>Liste d'outils à disposition (ex. logiciel Winbiz/ reseau-lution /...)</t>
  </si>
  <si>
    <t>1ère version de liste ok - A TESTER</t>
  </si>
  <si>
    <t>Tutoriel ou logiciels de référence</t>
  </si>
  <si>
    <t>A FAIRE</t>
  </si>
  <si>
    <t>Document support: Index Phyto Agroscope</t>
  </si>
  <si>
    <t>Exemple de croquis "zones à risque" ou tableau avec liste de parcelles et objets à protéger</t>
  </si>
  <si>
    <t>A FAIRE
Remarques : Démarche obligatoire pour mettre en place les mesures anti-dérive/ruissellement et respecter les ZNT.</t>
  </si>
  <si>
    <t>Sites ressources: 
www.infoflora.ch/fr/neophytes/listes-et-fiches.html
https://www.agrinatur.ch/fr/conseils/neophytes 
https://themes.agripedia.ch/wp-content/uploads/2023/02/Problempflanzen_F_22_Tabelle-Leitfaden_kkr.pdf</t>
  </si>
  <si>
    <t>Liste d'outils gratuits (ou non) + demander date du calcul dans le formulaire de contrôle.</t>
  </si>
  <si>
    <r>
      <rPr>
        <sz val="11"/>
        <rFont val="Calibri"/>
        <family val="2"/>
      </rPr>
      <t>LISTE OUTILS à FAIRE</t>
    </r>
    <r>
      <rPr>
        <sz val="11"/>
        <color theme="5"/>
        <rFont val="Calibri"/>
        <family val="2"/>
      </rPr>
      <t xml:space="preserve">
Remarques CT viti: Parler plutôt d’empreinte ou de bilan  carbone plutôt qu’un calcul d’émission. Tient non seulement compte des émissions mais aussi de la séquestration. Mesure au niveau de la vigne. Si le bilan est réalisé au niveau de l’exploitation (y.c. cave), il devrait être aussi comptabilisée dans la cave comme mesure à choix.  Un plan d’action en plus d’une analyse de situation est à encourager. Si des outils adaptés ne sont pas disponibles dans les trois langues nationales, cela devrait être une mesure à choix. 
</t>
    </r>
    <r>
      <rPr>
        <sz val="11"/>
        <color rgb="FF7030A0"/>
        <rFont val="Calibri"/>
        <family val="2"/>
      </rPr>
      <t>Remarque EPo: 
- choix de "emissions" car + simple et + d'outils à disposition. Côté sequestration beaucoup plus lourd et long à évaluer. C'est pour ça que "emissions: mesure obligatoire" et "bilan: mesure à choix"
-même si les plans d'actions sont actuellement sur 6 ans, proposer 8 ans ici pour correspondre à 2 périodes de contrôle.</t>
    </r>
  </si>
  <si>
    <t>Site ressource: 
www.agrinatur.ch/fr/conseils/petites-structures</t>
  </si>
  <si>
    <t>Site ressource: 
www.agrinatur.ch/fr/spb</t>
  </si>
  <si>
    <t>Carte des résistances reconnues: 
https://www.agroscope.admin.ch/agroscope/fr/home/themes/production-vegetale/protection-vegetaux/herbologie/resistance-herbicides.html</t>
  </si>
  <si>
    <t>Fiche pratique R0</t>
  </si>
  <si>
    <t xml:space="preserve">Epo: Est-ce que validé dès que une mesure en place ou que toutes sont en place? </t>
  </si>
  <si>
    <t>CT: la formulation doit être retravaillée par la sous-commission</t>
  </si>
  <si>
    <t xml:space="preserve">CT: A voir si système très démocratisé. Ne concerne a priori que les très grosses structures (Cave La Côte --&gt; export pour utilisation dans les cosmétiques) </t>
  </si>
  <si>
    <t>Liste d'outils à disposition au niveau national (ex.: e-durable, Infomaniak,...)</t>
  </si>
  <si>
    <t xml:space="preserve">Exemple: Audit CECB </t>
  </si>
  <si>
    <t xml:space="preserve">Exemple: récupération de chaleur sur les groupes de froid </t>
  </si>
  <si>
    <t>Exemples: systèmes d'extraction, d'appreils de mesure fixes ou portatifs.</t>
  </si>
  <si>
    <r>
      <t>Les zones pouvant retenir le CO</t>
    </r>
    <r>
      <rPr>
        <vertAlign val="subscript"/>
        <sz val="11"/>
        <color theme="1"/>
        <rFont val="Calibri"/>
        <family val="2"/>
      </rPr>
      <t>2</t>
    </r>
    <r>
      <rPr>
        <sz val="11"/>
        <color theme="1"/>
        <rFont val="Calibri"/>
        <family val="2"/>
      </rPr>
      <t xml:space="preserve"> ont été identifiées via une analyse de risque. Sur cette base, toutes les zones à risque sont équipées de moyens techniques diminuant fortement le risque.</t>
    </r>
  </si>
  <si>
    <t>Utilisation de bouteilles de 600g maximum pour 75 cl ou de verre circulant. Des exceptions peuvent être tolérées pour des cuvées spécifiques ou les effervescents.</t>
  </si>
  <si>
    <t>Participer à un événement de formation continue par an (minimum une demi-journée)</t>
  </si>
  <si>
    <t>Cliquez sur la cellule pour afficher les mesures à choix</t>
  </si>
  <si>
    <t>Document modèle ou autre</t>
  </si>
  <si>
    <t>Attestation de suivi</t>
  </si>
  <si>
    <t>Document signé</t>
  </si>
  <si>
    <t xml:space="preserve">Proposer un modèle? Attention à la faisabilité dans grande entreprise… Demander preuve qu'il existe des entretiens périodiques… </t>
  </si>
  <si>
    <t>Difficile à contrôler</t>
  </si>
  <si>
    <t>Programme de traitement</t>
  </si>
  <si>
    <t>E ou V</t>
  </si>
  <si>
    <t>Objectif: innover et partager les enseignements d'essais individuels</t>
  </si>
  <si>
    <t xml:space="preserve">_pour les exploitations avec activité viticole_ Mettre en place d'une zone d'essai (thématiques possibles: protection phytosanitaire, enherbement, nutrition) en collaboration avec des organismes de recherche, de vulgarisation, des offices cantonaux, des institutions d'enseignement pour suivi et partage des connaissances. Tester un nouvel outil ou machine et proposer une démonstration pour les collègues. </t>
  </si>
  <si>
    <t>Exemple de croquis "zones à risque", tableau avec liste de parcelles et objets à protéger</t>
  </si>
  <si>
    <t>Respecter 7% de Surfaces de Promotion de la Biodiversité sur la SAU viticole, hors pépinières.</t>
  </si>
  <si>
    <t>V + E</t>
  </si>
  <si>
    <t>Spécification bouteilles avec VSD</t>
  </si>
  <si>
    <t>Discussion, local de stockage et/ou plan de nettoyage</t>
  </si>
  <si>
    <t>Analyse de risque et visite</t>
  </si>
  <si>
    <t>V + D</t>
  </si>
  <si>
    <t>Exemples: systèmes d'extraction, appareils de mesure fixes ou portatifs, affichage clair et limitation d'accès.</t>
  </si>
  <si>
    <t>D + E</t>
  </si>
  <si>
    <t xml:space="preserve"> Exemples: valorisation par la filtration, le solde évacué par compostage local ou en déchetterie / Mise en place d'un système de stockage temporaire des effluents vinicoles pour éviter une surcharge des stations d'épuration (STEP) aux vendanges en collaboration avec la STEP / Traitement des effluents vinicoles effectué entièrement sur place (aucun rejet à la STEP)</t>
  </si>
  <si>
    <t>Concerne l'eau, l'electricité, le gaz et le mazout.</t>
  </si>
  <si>
    <t>Guide de mesures</t>
  </si>
  <si>
    <t>Tableau de suivi des consommations et identification des mesures mises en place et délais</t>
  </si>
  <si>
    <t>Guide de dosage du SO2 en fonction du pH (en cours d'élaboration)</t>
  </si>
  <si>
    <t>Evaluation 4 années après le début de la mesure</t>
  </si>
  <si>
    <t>Exemple: analyse microbiologique annuelle des vins, suivi ATPmétrique des surfaces…</t>
  </si>
  <si>
    <t>Calculer ses coûts de production et identifier des pistes d'amélioration.</t>
  </si>
  <si>
    <t xml:space="preserve">Mesure à choix libre: </t>
  </si>
  <si>
    <t>OU</t>
  </si>
  <si>
    <t>Pas de production de raisin dans l'entreprise</t>
  </si>
  <si>
    <t>Pas d'activité de vinification dans l'entreprise</t>
  </si>
  <si>
    <t xml:space="preserve">OU </t>
  </si>
  <si>
    <t>Certifications reconnues</t>
  </si>
  <si>
    <t>Etat au 19/02/2026</t>
  </si>
  <si>
    <t>IPSuisse</t>
  </si>
  <si>
    <t>BioSuisse-Bourgeon</t>
  </si>
  <si>
    <t>Demeter</t>
  </si>
  <si>
    <t>RSE</t>
  </si>
  <si>
    <t>Yvorne Grandeur Nature</t>
  </si>
  <si>
    <t>VITISWISS 2025</t>
  </si>
  <si>
    <t>BASE 1</t>
  </si>
  <si>
    <t>BASE 2</t>
  </si>
  <si>
    <t>BASE 3</t>
  </si>
  <si>
    <t>BASE 4</t>
  </si>
  <si>
    <t>BASE 5</t>
  </si>
  <si>
    <t>BASE 6</t>
  </si>
  <si>
    <t>NON-CONCERNÉ(E)</t>
  </si>
  <si>
    <t>Utiliser des bouteilles de 600 g maximum pour 75 cl ou du verre circulant. Des exceptions peuvent être tolérées pour des formats spécifiques utilisés à l'échelle régionale ou les effervescents.</t>
  </si>
  <si>
    <t>Envoyer au moins un échantillon représentatif du volume de vin labelisé Vin Suisse Durable à la "plateforme résidus" pour analyse des résidus chaque année. La cave se détermine sur les résultats et sur d'éventuelles actions à entreprendre afin de baisser la quantité de résidus.</t>
  </si>
  <si>
    <t>Être en mesure de présenter un plan de gestion des bourbes et des lies.</t>
  </si>
  <si>
    <t>Utiliser l’eau de façon efficace pour les nettoyages.</t>
  </si>
  <si>
    <t>Ne pas réguler la température de cuve par ruissellement d'eau (refroidissement).</t>
  </si>
  <si>
    <t>Garantir qu’une part majoritaire de l'énergie provient de sources renouvelables.</t>
  </si>
  <si>
    <t>Installer des compteurs d'énergie (électricité, gaz, eau, huile de chauffage) dédiés à la cave. Les consommations annuelles sont suivies et des mesures sont mises en place pour les diminuer.</t>
  </si>
  <si>
    <t>Si les analyses de SO₂ sont réalisées à l'interne, chaque année, comparer au moins un échantillon de vin à un essai inter-laboratoires afin de vérifier la fiabilité des mesures. Le SO₂ moléculaire est utilisé comme référence pour le contrôle microbiologique.</t>
  </si>
  <si>
    <t>Utiliser une majorité de fûts en bois labellisé, local ou d'occasion (labels FSC ou PEFC).</t>
  </si>
  <si>
    <t>Pour les exploitations avec activité viticole : n'utiliser aucun produit de classe 3 (protection de l'utilisateur) dans le programme de traitement (sauf soufre poudre et mycosin).</t>
  </si>
  <si>
    <t>Réaliser une analyse stratégique de l'entreprise type SWOT (identification des forces, faiblesses, opportunités et menaces de l'entreprise).</t>
  </si>
  <si>
    <t>Avoir renouvelé au moins 5% des surfaces dans les 5 dernières années.</t>
  </si>
  <si>
    <t xml:space="preserve">Mettre en place un Témoin Non Traité sur au moins 15 souches. Cette zone doit être en place toute la saison. </t>
  </si>
  <si>
    <t>Afin d'éviter d'affaiblir les ceps, il est recommandé de changer de place chaque année.</t>
  </si>
  <si>
    <t>Être en mesure de présenter un document avec identification des zones "sensibles" de son vignoble : biotopes, forêts, eaux de surface, zones résidentielles, ...</t>
  </si>
  <si>
    <t xml:space="preserve">N’appliquer aucun herbicide avec des appareils entrainant des risques de dérive (guns, atomiseurs). Aucun herbicide n'est appliqué sur les tournières excepté en traitement plante par plante contre les néophytes envahissantes. </t>
  </si>
  <si>
    <r>
      <t>Réaliser un calcul d'</t>
    </r>
    <r>
      <rPr>
        <u/>
        <sz val="11"/>
        <color theme="1"/>
        <rFont val="Calibri"/>
        <family val="2"/>
      </rPr>
      <t>émissions</t>
    </r>
    <r>
      <rPr>
        <sz val="11"/>
        <color theme="1"/>
        <rFont val="Calibri"/>
        <family val="2"/>
      </rPr>
      <t xml:space="preserve"> de carbone. Périodicité : 8 ans. </t>
    </r>
  </si>
  <si>
    <t>N’utiliser aucun herbicide du 1er septembre à mi-mars.</t>
  </si>
  <si>
    <r>
      <t>Mettre en place d'un système de récupération du CO</t>
    </r>
    <r>
      <rPr>
        <vertAlign val="subscript"/>
        <sz val="11"/>
        <color theme="1"/>
        <rFont val="Calibri"/>
        <family val="2"/>
      </rPr>
      <t>2</t>
    </r>
    <r>
      <rPr>
        <sz val="11"/>
        <color theme="1"/>
        <rFont val="Calibri"/>
        <family val="2"/>
      </rPr>
      <t xml:space="preserve"> issu des fermentations et valorisation du CO</t>
    </r>
    <r>
      <rPr>
        <vertAlign val="subscript"/>
        <sz val="11"/>
        <color theme="1"/>
        <rFont val="Calibri"/>
        <family val="2"/>
      </rPr>
      <t>2</t>
    </r>
    <r>
      <rPr>
        <sz val="11"/>
        <color theme="1"/>
        <rFont val="Calibri"/>
        <family val="2"/>
      </rPr>
      <t xml:space="preserve"> capturé.</t>
    </r>
  </si>
  <si>
    <t>Suivre de façon régulière la situation microbiologique des installations ou des vins. La cave s'est déterminée sur les résultats et sur d'éventuelles actions à entreprendre afin d'améliorer la situation.</t>
  </si>
  <si>
    <t xml:space="preserve">https://www.agrimpuls.ch/fr/salaires-indicatifs-2026 </t>
  </si>
  <si>
    <t>Modèle disponible</t>
  </si>
  <si>
    <r>
      <rPr>
        <b/>
        <i/>
        <sz val="11"/>
        <color theme="1"/>
        <rFont val="Calibri"/>
        <family val="2"/>
      </rPr>
      <t>Période</t>
    </r>
    <r>
      <rPr>
        <i/>
        <sz val="11"/>
        <color theme="1"/>
        <rFont val="Calibri"/>
        <family val="2"/>
      </rPr>
      <t xml:space="preserve">: du 1er septembre N-1 au 31 août N (N étant l'année de contrôle)
</t>
    </r>
    <r>
      <rPr>
        <b/>
        <i/>
        <sz val="11"/>
        <color theme="1"/>
        <rFont val="Calibri"/>
        <family val="2"/>
      </rPr>
      <t>Exemple</t>
    </r>
    <r>
      <rPr>
        <i/>
        <sz val="11"/>
        <color theme="1"/>
        <rFont val="Calibri"/>
        <family val="2"/>
      </rPr>
      <t xml:space="preserve"> d'événement de formation comptabilisé: séance d'information des associations régionales, démonstration, cours sur inscription, voyage d'étude, AG, séance de groupe d'intérêt, cours de renouvellement du permis de traiter</t>
    </r>
  </si>
  <si>
    <t>Accueillir un apprenti ou un stagiaire sur l'exploitation.</t>
  </si>
  <si>
    <t>Avoir fait participer ses ouvriers permanents/collaborateurs à un événement de formation continue (ou soi-même, en plus du premier événement obligatoire).</t>
  </si>
  <si>
    <t>Voir colonne "PU" de l'index phytosanitaire Agroscope ou Web-App des bonnes pratiques agricoles</t>
  </si>
  <si>
    <t>Modèle de document disponible (validité 4 ans)</t>
  </si>
  <si>
    <t>Méthodologie simple et liste d'outils à disposition (ex. logiciel Winbiz/ reseau-lution /...)</t>
  </si>
  <si>
    <r>
      <t>Si lors de l'analyse de sol obligatoire (PER), le rapport MO/A indique "potentiel fourniture d'azote faible" sel</t>
    </r>
    <r>
      <rPr>
        <sz val="11"/>
        <rFont val="Calibri"/>
        <family val="2"/>
      </rPr>
      <t>on PRIF 2017 (Tableau 3)</t>
    </r>
    <r>
      <rPr>
        <sz val="11"/>
        <color theme="1"/>
        <rFont val="Calibri"/>
        <family val="2"/>
      </rPr>
      <t>: apporter un amendement organique ou enherber à plus de 50% la parcelle pour augmenter la matière organique et le carbone stocké.</t>
    </r>
  </si>
  <si>
    <t>Lien vers le tableau PRIF évoqué</t>
  </si>
  <si>
    <t>Utiliser en moyenne moins de 3 kg Cu métal /ha/an à l'échelle de l'exploitation (sans lissage pluriannuel).</t>
  </si>
  <si>
    <t>Compléter la fiche pratique R0 "autodiagnostic pour les entreprises vinicoles" du Guide des Bonnes Pratiques d'Elaboration du Vin (USOE) basée sur la méthode HACCP (Hazard Analysis Critical Control Point)) ou appliquer une démarche HACCP équivalente reprenant au moins les points de la fiche R0.</t>
  </si>
  <si>
    <t xml:space="preserve">Installer au moins une "petite structure biodiversité" par hectare en moyenne. </t>
  </si>
  <si>
    <t>Liste des structures éligibles sur Agrinatur.ch, page « petites structures ».
Site ressource: 
www.agrinatur.ch/fr/conseils/petites-structures</t>
  </si>
  <si>
    <t>Réaliser un audit biodiversité sur son exploitation (via biologiste ou bureau d'étude) pour identifier des pistes d'amélioration grâce à un plan d'actions. 
Date de l’audit : ___________</t>
  </si>
  <si>
    <t xml:space="preserve">N’utiliser aucun herbicide racinaire. Exception tolérée en cas d’adventices résistantes au glyphosate reconnues. </t>
  </si>
  <si>
    <t xml:space="preserve">Couvrir toute l'année, de façon permanente, 70% des surfaces en production : désherbage chimique ou mécanique uniquement sous les rangs, excepté pour les jeunes vignes de moins de 3 ans. </t>
  </si>
  <si>
    <t>Cf. contribution fédérale au système de production : « Couverture appropriée du sol ».</t>
  </si>
  <si>
    <t>Cf. contribution fédérale au système de production : « Non-recours aux insecticides, aux acaricides et aux fongicides dans les cultures pérennes après la floraison ».</t>
  </si>
  <si>
    <t>Appliquer uniquement des produits fongicides, insecticides, acaricides autorisés en bio, à partir du stade "grain de plomb" (BBCH73), sur toutes les parcelles. 
Maximum de Cuivre métal : 1.5 kg Cu/ha. 
NB : choix annuel en fonction du millésime</t>
  </si>
  <si>
    <t>NB : mesure valable uniquement si un système d'irrigation est en place.</t>
  </si>
  <si>
    <t>Si l'irrigation est nécessaire : enregistrer les apports (dates et quantités).</t>
  </si>
  <si>
    <t>Pour utiliser la mention "Vin Suisse Durable", au minimum 85% des raisins sont issus d’entreprises inscrites dans la démarche Vin Suisse Durable. Les 15% restants peuvent être issus d’exploitations respectant a minima les Prestations Ecologiques Requises. 100% des raisins doivent être d'origine suisse (ne concerne pas les intrants).</t>
  </si>
  <si>
    <t>Identifier, via une analyse de risque, les zones pouvant retenir le CO2 (document, liste ou plan) et équiper toutes les zones à risque de moyens techniques diminuant fortement ce risque.</t>
  </si>
  <si>
    <t>Participer à un événement de formation continue par an (comptabilisé par demi-journée).</t>
  </si>
  <si>
    <t>Page "plateforme résidus": 
https://pro.swisswine.com/fr/vitiswiss-plateforme-residus-de-produits-phytosanitaires</t>
  </si>
  <si>
    <t>Charte d'engagement général signée</t>
  </si>
  <si>
    <r>
      <t xml:space="preserve">Modèle de document disponible. </t>
    </r>
    <r>
      <rPr>
        <sz val="11"/>
        <rFont val="Calibri"/>
        <family val="2"/>
      </rPr>
      <t>Pour les moyennes à grande structure, fournir une preuve que le sujet a été abordé. Par exemple: sujet d'une séance avec suivi des présences.</t>
    </r>
  </si>
  <si>
    <r>
      <t>Moyen de contrôle (V</t>
    </r>
    <r>
      <rPr>
        <sz val="11"/>
        <color theme="1"/>
        <rFont val="Calibri"/>
        <family val="2"/>
      </rPr>
      <t>isuel</t>
    </r>
    <r>
      <rPr>
        <b/>
        <sz val="11"/>
        <color theme="1"/>
        <rFont val="Calibri"/>
        <family val="2"/>
      </rPr>
      <t>; D</t>
    </r>
    <r>
      <rPr>
        <sz val="11"/>
        <color theme="1"/>
        <rFont val="Calibri"/>
        <family val="2"/>
      </rPr>
      <t>ocumentaire</t>
    </r>
    <r>
      <rPr>
        <b/>
        <sz val="11"/>
        <color theme="1"/>
        <rFont val="Calibri"/>
        <family val="2"/>
      </rPr>
      <t>; E</t>
    </r>
    <r>
      <rPr>
        <sz val="11"/>
        <color theme="1"/>
        <rFont val="Calibri"/>
        <family val="2"/>
      </rPr>
      <t>ntretien oral</t>
    </r>
    <r>
      <rPr>
        <b/>
        <sz val="11"/>
        <color theme="1"/>
        <rFont val="Calibri"/>
        <family val="2"/>
      </rPr>
      <t>)</t>
    </r>
  </si>
  <si>
    <t>Factures pépiniéristes</t>
  </si>
  <si>
    <t>Preuve</t>
  </si>
  <si>
    <t>Preuve du calcul</t>
  </si>
  <si>
    <t>V + D + E</t>
  </si>
  <si>
    <t>Preuve de l'audit</t>
  </si>
  <si>
    <t>Carte, schéma ou liste des structures</t>
  </si>
  <si>
    <t>En cas d'apport foliaire, fournir une analyse d'azote assimilable (de moins de 5 ans) pour les raisins de la parcelle ou les moûts issus des raisins de la parcelle (ou groupe de parcelles concernées).</t>
  </si>
  <si>
    <t>Calculer les marges brutes à l'échelle de l'exploitation (/ha ou /kg).</t>
  </si>
  <si>
    <t>Proposer des salaires supérieurs de 5% par rapport aux références de salaires indicatifs publiés annuellement par l'USP+USPF+ABLA (pour le personnel fixe).</t>
  </si>
  <si>
    <t>Cliquez sur la cellule pour afficher les certifications reconnues ou proposez-en une qui devra être validée par le comité et les commissions techniques VITISWISS</t>
  </si>
  <si>
    <t>Mesures choisies</t>
  </si>
  <si>
    <t>SOC.</t>
  </si>
  <si>
    <t>ECO.</t>
  </si>
  <si>
    <t>ENVIRO.</t>
  </si>
  <si>
    <t>OENO.</t>
  </si>
  <si>
    <t>Documents de contrôle à préparer</t>
  </si>
  <si>
    <t>Charte signée</t>
  </si>
  <si>
    <t>Contrôle visuel</t>
  </si>
  <si>
    <t xml:space="preserve">Fiche R0 ou démarche HACCP équivalente </t>
  </si>
  <si>
    <t>Journal d'exploitation</t>
  </si>
  <si>
    <t>Cartographie, dessin ou liste de parcelles avec zones à risque identifiées</t>
  </si>
  <si>
    <t>Liste des parcelles et catégorie</t>
  </si>
  <si>
    <t>Bilan de fumure et analyse d'azote assimilable</t>
  </si>
  <si>
    <t>Analyse de sol + factures</t>
  </si>
  <si>
    <t>Liste des parcelles et système d'irrigation</t>
  </si>
  <si>
    <t>Enregistrement des apports</t>
  </si>
  <si>
    <t>Traçabilité cave CSCV</t>
  </si>
  <si>
    <t>Retour d'analyse et discussion des résultats</t>
  </si>
  <si>
    <t>Facture d'energie</t>
  </si>
  <si>
    <t>Factures d'achat + inventaire</t>
  </si>
  <si>
    <t>Ordonnance Bio = Bio Fédéral</t>
  </si>
  <si>
    <t>Initiative de l'entreprise ou inspiration dans le catalogue de mesures Vin Suisse Durable</t>
  </si>
  <si>
    <t>Document modèle complété ou autre justificatif</t>
  </si>
  <si>
    <t>Inscription à la contribution</t>
  </si>
  <si>
    <t>Preuve de la certification</t>
  </si>
  <si>
    <r>
      <rPr>
        <b/>
        <sz val="11"/>
        <color theme="1"/>
        <rFont val="Calibri"/>
        <family val="2"/>
      </rPr>
      <t>Autre certification</t>
    </r>
    <r>
      <rPr>
        <sz val="11"/>
        <color theme="1"/>
        <rFont val="Calibri"/>
        <family val="2"/>
      </rPr>
      <t xml:space="preserve"> avec exigences de durabilité sur le pilier OENOLOGIE (permet d'être exempté des mesures du cahier des charges Vin Suisse Durable sur ce pilier):</t>
    </r>
  </si>
  <si>
    <r>
      <rPr>
        <b/>
        <sz val="11"/>
        <color theme="1"/>
        <rFont val="Calibri"/>
        <family val="2"/>
      </rPr>
      <t>Autre certification</t>
    </r>
    <r>
      <rPr>
        <sz val="11"/>
        <color theme="1"/>
        <rFont val="Calibri"/>
        <family val="2"/>
      </rPr>
      <t xml:space="preserve"> avec exigences sur le pilier ENVIRONNEMENT (permet d'être exempté des mesures du cahier des charges Vin Suisse Durable sur ce pilier):</t>
    </r>
  </si>
  <si>
    <r>
      <rPr>
        <b/>
        <sz val="11"/>
        <color theme="1"/>
        <rFont val="Calibri"/>
        <family val="2"/>
      </rPr>
      <t>Autre certification</t>
    </r>
    <r>
      <rPr>
        <sz val="11"/>
        <color theme="1"/>
        <rFont val="Calibri"/>
        <family val="2"/>
      </rPr>
      <t xml:space="preserve"> avec exigences sur le pilier ECONOMIE (permet d'être exempté des mesures du cahier des charges Vin Suisse Durable sur ce pilier):</t>
    </r>
  </si>
  <si>
    <r>
      <rPr>
        <b/>
        <sz val="11"/>
        <color theme="1"/>
        <rFont val="Calibri"/>
        <family val="2"/>
      </rPr>
      <t>Autre certification</t>
    </r>
    <r>
      <rPr>
        <sz val="11"/>
        <color theme="1"/>
        <rFont val="Calibri"/>
        <family val="2"/>
      </rPr>
      <t xml:space="preserve"> avec exigences sur le pilier SOCIAL (permet d'être exempté des mesures du cahier des charges Vin Suisse Durable sur ce pilier):</t>
    </r>
  </si>
  <si>
    <t>N’utiliser aucun produit à base de chlore pour le nettoyage. 
NB : exception possible pour les procédés ou machines nécessitant impérativement ce produit (à justifier).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</si>
</sst>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font>
    <font>
      <b/>
      <sz val="11"/>
      <color theme="0"/>
      <name val="Calibri"/>
      <family val="2"/>
    </font>
    <font>
      <b/>
      <sz val="11"/>
      <color theme="1"/>
      <name val="Calibri"/>
      <family val="2"/>
    </font>
    <font>
      <sz val="11"/>
      <color theme="0" tint="-0.34998626667073579"/>
      <name val="Calibri"/>
      <family val="2"/>
    </font>
    <font>
      <i/>
      <sz val="11"/>
      <color theme="1"/>
      <name val="Calibri"/>
      <family val="2"/>
    </font>
    <font>
      <i/>
      <sz val="11"/>
      <color rgb="FF7030A0"/>
      <name val="Calibri"/>
      <family val="2"/>
    </font>
    <font>
      <sz val="11"/>
      <color rgb="FF7030A0"/>
      <name val="Calibri"/>
      <family val="2"/>
    </font>
    <font>
      <sz val="11"/>
      <color theme="5"/>
      <name val="Calibri"/>
      <family val="2"/>
    </font>
    <font>
      <sz val="11"/>
      <name val="Calibri"/>
      <family val="2"/>
    </font>
    <font>
      <vertAlign val="subscript"/>
      <sz val="11"/>
      <color theme="1"/>
      <name val="Calibri"/>
      <family val="2"/>
    </font>
    <font>
      <b/>
      <sz val="14"/>
      <color theme="1"/>
      <name val="Calibri"/>
      <family val="2"/>
    </font>
    <font>
      <b/>
      <sz val="11"/>
      <name val="Calibri"/>
      <family val="2"/>
    </font>
    <font>
      <b/>
      <sz val="11"/>
      <color theme="0" tint="-0.34998626667073579"/>
      <name val="Calibri"/>
      <family val="2"/>
    </font>
    <font>
      <b/>
      <sz val="12"/>
      <color theme="0"/>
      <name val="Calibri"/>
      <family val="2"/>
    </font>
    <font>
      <sz val="12"/>
      <color theme="1"/>
      <name val="Calibri"/>
      <family val="2"/>
    </font>
    <font>
      <b/>
      <sz val="12"/>
      <color theme="1"/>
      <name val="Calibri"/>
      <family val="2"/>
    </font>
    <font>
      <i/>
      <sz val="11"/>
      <color theme="0" tint="-0.499984740745262"/>
      <name val="Calibri"/>
      <family val="2"/>
    </font>
    <font>
      <u/>
      <sz val="11"/>
      <color theme="1"/>
      <name val="Calibri"/>
      <family val="2"/>
    </font>
    <font>
      <u/>
      <sz val="11"/>
      <color theme="10"/>
      <name val="Calibri"/>
      <family val="2"/>
    </font>
    <font>
      <b/>
      <i/>
      <sz val="11"/>
      <color theme="1"/>
      <name val="Calibri"/>
      <family val="2"/>
    </font>
    <font>
      <i/>
      <u/>
      <sz val="11"/>
      <color rgb="FF0000FF"/>
      <name val="Calibri"/>
      <family val="2"/>
    </font>
    <font>
      <i/>
      <sz val="11"/>
      <name val="Calibri"/>
      <family val="2"/>
    </font>
    <font>
      <b/>
      <i/>
      <sz val="14"/>
      <color theme="1"/>
      <name val="Calibri"/>
      <family val="2"/>
    </font>
    <font>
      <i/>
      <sz val="11"/>
      <color theme="0" tint="-0.34998626667073579"/>
      <name val="Calibri"/>
      <family val="2"/>
    </font>
    <font>
      <b/>
      <sz val="16"/>
      <color theme="1"/>
      <name val="Calibri"/>
      <family val="2"/>
    </font>
    <font>
      <b/>
      <sz val="14"/>
      <color theme="0"/>
      <name val="Calibri"/>
      <family val="2"/>
    </font>
    <font>
      <b/>
      <sz val="16"/>
      <color theme="0"/>
      <name val="Calibri"/>
      <family val="2"/>
    </font>
    <font>
      <b/>
      <i/>
      <sz val="11"/>
      <name val="Calibri"/>
      <family val="2"/>
    </font>
  </fonts>
  <fills count="24">
    <fill>
      <patternFill patternType="none"/>
    </fill>
    <fill>
      <patternFill patternType="gray125"/>
    </fill>
    <fill>
      <patternFill patternType="solid">
        <fgColor rgb="FFFF0000"/>
        <bgColor indexed="64"/>
      </patternFill>
    </fill>
    <fill>
      <patternFill patternType="solid">
        <fgColor rgb="FFFFC1C1"/>
        <bgColor indexed="64"/>
      </patternFill>
    </fill>
    <fill>
      <patternFill patternType="solid">
        <fgColor rgb="FFFFD5D5"/>
        <bgColor indexed="64"/>
      </patternFill>
    </fill>
    <fill>
      <patternFill patternType="solid">
        <fgColor rgb="FFC00000"/>
        <bgColor indexed="64"/>
      </patternFill>
    </fill>
    <fill>
      <patternFill patternType="solid">
        <fgColor theme="6" tint="-0.249977111117893"/>
        <bgColor indexed="64"/>
      </patternFill>
    </fill>
    <fill>
      <patternFill patternType="solid">
        <fgColor theme="4" tint="-0.249977111117893"/>
        <bgColor indexed="64"/>
      </patternFill>
    </fill>
    <fill>
      <patternFill patternType="solid">
        <fgColor rgb="FFCC9900"/>
        <bgColor indexed="64"/>
      </patternFill>
    </fill>
    <fill>
      <patternFill patternType="solid">
        <fgColor rgb="FF2ABC3B"/>
        <bgColor indexed="64"/>
      </patternFill>
    </fill>
    <fill>
      <patternFill patternType="solid">
        <fgColor rgb="FFADEDB5"/>
        <bgColor indexed="64"/>
      </patternFill>
    </fill>
    <fill>
      <patternFill patternType="solid">
        <fgColor rgb="FFDDF7E0"/>
        <bgColor indexed="64"/>
      </patternFill>
    </fill>
    <fill>
      <patternFill patternType="solid">
        <fgColor rgb="FF1B7AA5"/>
        <bgColor indexed="64"/>
      </patternFill>
    </fill>
    <fill>
      <patternFill patternType="solid">
        <fgColor rgb="FF5EBBE4"/>
        <bgColor indexed="64"/>
      </patternFill>
    </fill>
    <fill>
      <patternFill patternType="solid">
        <fgColor rgb="FFBEE3F4"/>
        <bgColor indexed="64"/>
      </patternFill>
    </fill>
    <fill>
      <patternFill patternType="solid">
        <fgColor rgb="FFFFFF00"/>
        <bgColor indexed="64"/>
      </patternFill>
    </fill>
    <fill>
      <patternFill patternType="solid">
        <fgColor rgb="FFF2B300"/>
        <bgColor indexed="64"/>
      </patternFill>
    </fill>
    <fill>
      <patternFill patternType="solid">
        <fgColor rgb="FFFFD765"/>
        <bgColor indexed="64"/>
      </patternFill>
    </fill>
    <fill>
      <patternFill patternType="solid">
        <fgColor rgb="FFFFE7A3"/>
        <bgColor indexed="64"/>
      </patternFill>
    </fill>
    <fill>
      <patternFill patternType="solid">
        <fgColor theme="2"/>
        <bgColor indexed="64"/>
      </patternFill>
    </fill>
    <fill>
      <patternFill patternType="solid">
        <fgColor theme="7" tint="-0.499984740745262"/>
        <bgColor indexed="64"/>
      </patternFill>
    </fill>
    <fill>
      <patternFill patternType="solid">
        <fgColor theme="9" tint="-0.249977111117893"/>
        <bgColor indexed="64"/>
      </patternFill>
    </fill>
    <fill>
      <patternFill patternType="solid">
        <fgColor theme="3" tint="0.249977111117893"/>
        <bgColor indexed="64"/>
      </patternFill>
    </fill>
    <fill>
      <patternFill patternType="solid">
        <fgColor rgb="FFFFC000"/>
        <bgColor indexed="64"/>
      </patternFill>
    </fill>
  </fills>
  <borders count="11">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medium">
        <color rgb="FFC00000"/>
      </left>
      <right style="medium">
        <color rgb="FFC00000"/>
      </right>
      <top style="medium">
        <color rgb="FFC00000"/>
      </top>
      <bottom/>
      <diagonal/>
    </border>
    <border>
      <left style="medium">
        <color rgb="FFC00000"/>
      </left>
      <right style="medium">
        <color rgb="FFC00000"/>
      </right>
      <top/>
      <bottom style="medium">
        <color rgb="FFC00000"/>
      </bottom>
      <diagonal/>
    </border>
  </borders>
  <cellStyleXfs count="2">
    <xf numFmtId="0" fontId="0" fillId="0" borderId="0"/>
    <xf numFmtId="0" fontId="18" fillId="0" borderId="0" applyNumberFormat="0" applyFill="0" applyBorder="0" applyAlignment="0" applyProtection="0"/>
  </cellStyleXfs>
  <cellXfs count="122">
    <xf numFmtId="0" fontId="0" fillId="0" borderId="0" xfId="0"/>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1" fillId="8" borderId="1" xfId="0" applyFont="1" applyFill="1" applyBorder="1"/>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xf numFmtId="0" fontId="1" fillId="7" borderId="1" xfId="0" applyFont="1" applyFill="1" applyBorder="1"/>
    <xf numFmtId="0" fontId="1" fillId="0" borderId="1" xfId="0" applyFont="1" applyBorder="1"/>
    <xf numFmtId="0" fontId="1" fillId="6" borderId="1" xfId="0" applyFont="1" applyFill="1" applyBorder="1"/>
    <xf numFmtId="0" fontId="0" fillId="9" borderId="1" xfId="0" applyFill="1" applyBorder="1" applyAlignment="1">
      <alignment horizontal="center" vertical="center"/>
    </xf>
    <xf numFmtId="0" fontId="0" fillId="10" borderId="1" xfId="0" applyFill="1" applyBorder="1" applyAlignment="1">
      <alignment vertical="top" wrapText="1"/>
    </xf>
    <xf numFmtId="0" fontId="0" fillId="11" borderId="1" xfId="0" applyFill="1" applyBorder="1" applyAlignment="1">
      <alignment horizontal="center" vertical="center"/>
    </xf>
    <xf numFmtId="0" fontId="1" fillId="5" borderId="1" xfId="0" applyFont="1" applyFill="1" applyBorder="1" applyAlignment="1">
      <alignment vertical="center"/>
    </xf>
    <xf numFmtId="0" fontId="2" fillId="2" borderId="1" xfId="0" applyFont="1" applyFill="1" applyBorder="1" applyAlignment="1">
      <alignment horizontal="center" vertical="center"/>
    </xf>
    <xf numFmtId="0" fontId="0" fillId="3" borderId="1" xfId="0" applyFill="1" applyBorder="1" applyAlignment="1">
      <alignment vertical="top" wrapText="1"/>
    </xf>
    <xf numFmtId="0" fontId="1" fillId="5" borderId="1" xfId="0" applyFont="1" applyFill="1" applyBorder="1"/>
    <xf numFmtId="0" fontId="4" fillId="0" borderId="1" xfId="0" applyFont="1" applyBorder="1" applyAlignment="1">
      <alignment vertical="top" wrapText="1"/>
    </xf>
    <xf numFmtId="0" fontId="0" fillId="4" borderId="1" xfId="0" applyFill="1" applyBorder="1" applyAlignment="1">
      <alignment horizontal="center" vertical="center"/>
    </xf>
    <xf numFmtId="0" fontId="3" fillId="0" borderId="1" xfId="0" applyFont="1" applyBorder="1" applyAlignment="1">
      <alignment vertical="top" wrapText="1"/>
    </xf>
    <xf numFmtId="0" fontId="5" fillId="0" borderId="1" xfId="0" applyFont="1" applyBorder="1" applyAlignment="1">
      <alignment wrapText="1"/>
    </xf>
    <xf numFmtId="0" fontId="0" fillId="0" borderId="1" xfId="0" applyBorder="1" applyAlignment="1">
      <alignment wrapText="1"/>
    </xf>
    <xf numFmtId="0" fontId="0" fillId="12" borderId="1" xfId="0" applyFill="1" applyBorder="1" applyAlignment="1">
      <alignment horizontal="center" vertical="center"/>
    </xf>
    <xf numFmtId="0" fontId="0" fillId="13" borderId="1" xfId="0" applyFill="1" applyBorder="1" applyAlignment="1">
      <alignment vertical="top" wrapText="1"/>
    </xf>
    <xf numFmtId="0" fontId="0" fillId="14" borderId="1" xfId="0" applyFill="1" applyBorder="1" applyAlignment="1">
      <alignment horizontal="center" vertical="center"/>
    </xf>
    <xf numFmtId="0" fontId="1" fillId="7" borderId="1" xfId="0" applyFont="1" applyFill="1" applyBorder="1" applyAlignment="1">
      <alignment vertical="center"/>
    </xf>
    <xf numFmtId="0" fontId="5" fillId="0" borderId="1" xfId="0" applyFont="1" applyBorder="1" applyAlignment="1">
      <alignment vertical="top" wrapText="1"/>
    </xf>
    <xf numFmtId="0" fontId="0" fillId="15" borderId="1" xfId="0" applyFill="1" applyBorder="1" applyAlignment="1">
      <alignment vertical="top" wrapText="1"/>
    </xf>
    <xf numFmtId="0" fontId="0" fillId="16" borderId="1" xfId="0" applyFill="1" applyBorder="1" applyAlignment="1">
      <alignment horizontal="center" vertical="center"/>
    </xf>
    <xf numFmtId="0" fontId="0" fillId="17" borderId="1" xfId="0" applyFill="1" applyBorder="1" applyAlignment="1">
      <alignment vertical="top" wrapText="1"/>
    </xf>
    <xf numFmtId="0" fontId="0" fillId="18" borderId="1" xfId="0" applyFill="1" applyBorder="1" applyAlignment="1">
      <alignment horizontal="center" vertical="center"/>
    </xf>
    <xf numFmtId="0" fontId="1" fillId="8" borderId="1" xfId="0" quotePrefix="1" applyFont="1" applyFill="1" applyBorder="1"/>
    <xf numFmtId="0" fontId="1" fillId="7" borderId="1" xfId="0" quotePrefix="1" applyFont="1" applyFill="1" applyBorder="1"/>
    <xf numFmtId="0" fontId="1" fillId="5" borderId="1" xfId="0" quotePrefix="1" applyFont="1" applyFill="1" applyBorder="1"/>
    <xf numFmtId="0" fontId="2" fillId="0" borderId="1" xfId="0" applyFont="1" applyBorder="1" applyAlignment="1">
      <alignment horizontal="center" vertical="center" wrapText="1"/>
    </xf>
    <xf numFmtId="0" fontId="0" fillId="0" borderId="1" xfId="0" applyBorder="1" applyAlignment="1">
      <alignment horizontal="center" wrapText="1"/>
    </xf>
    <xf numFmtId="0" fontId="6" fillId="0" borderId="1" xfId="0" applyFont="1" applyBorder="1" applyAlignment="1">
      <alignment wrapText="1"/>
    </xf>
    <xf numFmtId="0" fontId="7" fillId="0" borderId="1" xfId="0" applyFont="1" applyBorder="1" applyAlignment="1">
      <alignment wrapText="1"/>
    </xf>
    <xf numFmtId="0" fontId="1" fillId="6" borderId="1" xfId="0" applyFont="1" applyFill="1" applyBorder="1" applyAlignment="1">
      <alignment horizontal="center"/>
    </xf>
    <xf numFmtId="0" fontId="1" fillId="6" borderId="1" xfId="0" quotePrefix="1" applyFont="1" applyFill="1" applyBorder="1" applyAlignment="1">
      <alignment horizontal="center"/>
    </xf>
    <xf numFmtId="0" fontId="1" fillId="0" borderId="1" xfId="0" applyFont="1" applyBorder="1" applyAlignment="1">
      <alignment vertical="center" wrapText="1"/>
    </xf>
    <xf numFmtId="0" fontId="0" fillId="15" borderId="1" xfId="0" applyFill="1" applyBorder="1" applyAlignment="1">
      <alignment wrapText="1"/>
    </xf>
    <xf numFmtId="0" fontId="7" fillId="0" borderId="1" xfId="0" applyFont="1" applyBorder="1" applyAlignment="1">
      <alignment vertical="top" wrapText="1"/>
    </xf>
    <xf numFmtId="0" fontId="6" fillId="0" borderId="1" xfId="0" applyFont="1" applyBorder="1" applyAlignment="1">
      <alignment vertical="top" wrapText="1"/>
    </xf>
    <xf numFmtId="0" fontId="7" fillId="15" borderId="1" xfId="0" applyFont="1" applyFill="1" applyBorder="1" applyAlignment="1">
      <alignment wrapText="1"/>
    </xf>
    <xf numFmtId="0" fontId="8" fillId="10" borderId="1" xfId="0" applyFont="1" applyFill="1" applyBorder="1" applyAlignment="1">
      <alignment vertical="top" wrapText="1"/>
    </xf>
    <xf numFmtId="0" fontId="8" fillId="0" borderId="1" xfId="0" applyFont="1" applyBorder="1" applyAlignment="1">
      <alignment vertical="top" wrapText="1"/>
    </xf>
    <xf numFmtId="0" fontId="11" fillId="6" borderId="1" xfId="0" applyFont="1" applyFill="1" applyBorder="1" applyAlignment="1">
      <alignment horizontal="center"/>
    </xf>
    <xf numFmtId="0" fontId="8" fillId="0" borderId="1" xfId="0" applyFont="1" applyBorder="1" applyAlignment="1">
      <alignment wrapText="1"/>
    </xf>
    <xf numFmtId="0" fontId="0" fillId="0" borderId="0" xfId="0" applyAlignment="1">
      <alignment wrapText="1"/>
    </xf>
    <xf numFmtId="0" fontId="8" fillId="3" borderId="1" xfId="0" applyFont="1" applyFill="1" applyBorder="1" applyAlignment="1">
      <alignment vertical="top" wrapText="1"/>
    </xf>
    <xf numFmtId="0" fontId="8" fillId="4" borderId="1" xfId="0" applyFont="1" applyFill="1" applyBorder="1" applyAlignment="1">
      <alignment horizontal="center" vertical="center"/>
    </xf>
    <xf numFmtId="0" fontId="12" fillId="5" borderId="1" xfId="0" applyFont="1" applyFill="1" applyBorder="1"/>
    <xf numFmtId="0" fontId="0" fillId="3" borderId="8" xfId="0" applyFill="1" applyBorder="1" applyAlignment="1">
      <alignment vertical="top" wrapText="1"/>
    </xf>
    <xf numFmtId="0" fontId="13" fillId="0" borderId="0" xfId="0" applyFont="1" applyAlignment="1">
      <alignment horizontal="right" vertical="center"/>
    </xf>
    <xf numFmtId="0" fontId="15" fillId="0" borderId="0" xfId="0" applyFont="1" applyAlignment="1">
      <alignment horizontal="right" vertical="center"/>
    </xf>
    <xf numFmtId="0" fontId="10" fillId="0" borderId="2" xfId="0" applyFont="1" applyBorder="1" applyAlignment="1">
      <alignment horizontal="left" vertical="center"/>
    </xf>
    <xf numFmtId="0" fontId="10" fillId="0" borderId="5" xfId="0" applyFont="1" applyBorder="1" applyAlignment="1">
      <alignment horizontal="left" vertical="center"/>
    </xf>
    <xf numFmtId="0" fontId="14" fillId="0" borderId="0" xfId="0" applyFont="1" applyAlignment="1">
      <alignment horizontal="right" vertical="center"/>
    </xf>
    <xf numFmtId="0" fontId="15"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4" fillId="0" borderId="0" xfId="0" applyFont="1" applyAlignment="1">
      <alignment wrapText="1"/>
    </xf>
    <xf numFmtId="0" fontId="0" fillId="0" borderId="3" xfId="0"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2" fillId="0" borderId="0" xfId="0" applyFont="1"/>
    <xf numFmtId="0" fontId="15" fillId="0" borderId="0" xfId="0" applyFont="1" applyAlignment="1">
      <alignment vertical="center" wrapText="1"/>
    </xf>
    <xf numFmtId="0" fontId="2" fillId="0" borderId="0" xfId="0" applyFont="1" applyAlignment="1">
      <alignment vertical="center" wrapText="1"/>
    </xf>
    <xf numFmtId="0" fontId="18" fillId="0" borderId="1" xfId="1" applyBorder="1" applyAlignment="1">
      <alignment vertical="top" wrapText="1"/>
    </xf>
    <xf numFmtId="0" fontId="20" fillId="0" borderId="1" xfId="0" applyFont="1" applyBorder="1" applyAlignment="1">
      <alignment vertical="top" wrapText="1"/>
    </xf>
    <xf numFmtId="0" fontId="0" fillId="0" borderId="1" xfId="0" applyBorder="1" applyAlignment="1">
      <alignment horizontal="center" vertical="top" wrapText="1"/>
    </xf>
    <xf numFmtId="0" fontId="8" fillId="0" borderId="1" xfId="0" applyFont="1" applyBorder="1" applyAlignment="1">
      <alignment horizontal="center" vertical="top" wrapText="1"/>
    </xf>
    <xf numFmtId="0" fontId="2" fillId="8" borderId="1" xfId="0" applyFont="1" applyFill="1" applyBorder="1" applyAlignment="1">
      <alignment horizontal="center" vertical="center"/>
    </xf>
    <xf numFmtId="0" fontId="2" fillId="8" borderId="1" xfId="0" applyFont="1" applyFill="1" applyBorder="1" applyAlignment="1">
      <alignment vertical="center" wrapText="1"/>
    </xf>
    <xf numFmtId="0" fontId="2" fillId="8" borderId="1" xfId="0" applyFont="1" applyFill="1" applyBorder="1" applyAlignment="1">
      <alignment horizontal="center" vertical="center" wrapText="1"/>
    </xf>
    <xf numFmtId="0" fontId="0" fillId="7" borderId="1" xfId="0" applyFill="1" applyBorder="1" applyAlignment="1">
      <alignment horizontal="center" vertical="center"/>
    </xf>
    <xf numFmtId="0" fontId="0" fillId="7" borderId="1" xfId="0" applyFill="1" applyBorder="1" applyAlignment="1">
      <alignment vertical="top" wrapText="1"/>
    </xf>
    <xf numFmtId="0" fontId="0" fillId="7" borderId="1" xfId="0" applyFill="1" applyBorder="1" applyAlignment="1">
      <alignment horizontal="center" vertical="top" wrapText="1"/>
    </xf>
    <xf numFmtId="0" fontId="2" fillId="0" borderId="1" xfId="0" applyFont="1" applyBorder="1" applyAlignment="1">
      <alignment horizontal="center"/>
    </xf>
    <xf numFmtId="0" fontId="2" fillId="0" borderId="1" xfId="0" applyFont="1" applyBorder="1" applyAlignment="1">
      <alignment horizontal="center" wrapText="1"/>
    </xf>
    <xf numFmtId="0" fontId="0" fillId="8" borderId="0" xfId="0" applyFill="1" applyAlignment="1">
      <alignment wrapText="1"/>
    </xf>
    <xf numFmtId="0" fontId="16" fillId="0" borderId="0" xfId="0" applyFont="1" applyAlignment="1">
      <alignment wrapText="1"/>
    </xf>
    <xf numFmtId="0" fontId="0" fillId="20" borderId="0" xfId="0" applyFill="1" applyAlignment="1">
      <alignment wrapText="1"/>
    </xf>
    <xf numFmtId="0" fontId="21" fillId="19" borderId="0" xfId="0" applyFont="1" applyFill="1" applyAlignment="1" applyProtection="1">
      <alignment wrapText="1"/>
      <protection locked="0"/>
    </xf>
    <xf numFmtId="0" fontId="8" fillId="19" borderId="0" xfId="0" applyFont="1" applyFill="1" applyAlignment="1" applyProtection="1">
      <alignment wrapText="1"/>
      <protection locked="0"/>
    </xf>
    <xf numFmtId="0" fontId="0" fillId="6" borderId="0" xfId="0" applyFill="1" applyAlignment="1">
      <alignment wrapText="1"/>
    </xf>
    <xf numFmtId="0" fontId="0" fillId="5" borderId="0" xfId="0" applyFill="1" applyAlignment="1">
      <alignment wrapText="1"/>
    </xf>
    <xf numFmtId="0" fontId="4" fillId="0" borderId="0" xfId="0" applyFont="1" applyAlignment="1">
      <alignment vertical="center" wrapText="1"/>
    </xf>
    <xf numFmtId="0" fontId="0" fillId="0" borderId="7" xfId="0" applyBorder="1" applyAlignment="1" applyProtection="1">
      <alignment wrapText="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center" wrapText="1"/>
      <protection locked="0"/>
    </xf>
    <xf numFmtId="0" fontId="11" fillId="0" borderId="1" xfId="0" applyFont="1" applyBorder="1" applyAlignment="1" applyProtection="1">
      <alignment horizontal="center" wrapText="1"/>
      <protection locked="0"/>
    </xf>
    <xf numFmtId="0" fontId="24" fillId="0" borderId="0" xfId="0" applyFont="1" applyAlignment="1">
      <alignment vertical="center"/>
    </xf>
    <xf numFmtId="0" fontId="26" fillId="8" borderId="0" xfId="0" applyFont="1" applyFill="1" applyAlignment="1">
      <alignment horizontal="left" vertical="center"/>
    </xf>
    <xf numFmtId="0" fontId="26" fillId="7" borderId="0" xfId="0" applyFont="1" applyFill="1" applyAlignment="1">
      <alignment horizontal="left" vertical="center"/>
    </xf>
    <xf numFmtId="0" fontId="26" fillId="6" borderId="0" xfId="0" applyFont="1" applyFill="1" applyAlignment="1">
      <alignment horizontal="left" vertical="center"/>
    </xf>
    <xf numFmtId="0" fontId="26" fillId="5" borderId="0" xfId="0" applyFont="1" applyFill="1" applyAlignment="1">
      <alignment horizontal="left" vertical="center"/>
    </xf>
    <xf numFmtId="0" fontId="23" fillId="0" borderId="0" xfId="0" applyFont="1" applyAlignment="1">
      <alignment vertical="center" wrapText="1"/>
    </xf>
    <xf numFmtId="0" fontId="3" fillId="0" borderId="0" xfId="0" applyFont="1" applyAlignment="1">
      <alignment vertical="center" wrapText="1"/>
    </xf>
    <xf numFmtId="0" fontId="10" fillId="0" borderId="4" xfId="0" applyFont="1" applyBorder="1" applyAlignment="1" applyProtection="1">
      <alignment vertical="center" wrapText="1"/>
      <protection locked="0"/>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7" fillId="19" borderId="0" xfId="0" applyFont="1" applyFill="1" applyAlignment="1" applyProtection="1">
      <alignment vertical="center" wrapText="1"/>
      <protection locked="0"/>
    </xf>
    <xf numFmtId="0" fontId="27" fillId="19" borderId="0" xfId="0" applyFont="1" applyFill="1" applyAlignment="1" applyProtection="1">
      <alignment wrapText="1"/>
      <protection locked="0"/>
    </xf>
    <xf numFmtId="0" fontId="4" fillId="0" borderId="0" xfId="0" applyFont="1" applyAlignment="1">
      <alignment vertical="center"/>
    </xf>
    <xf numFmtId="0" fontId="3" fillId="0" borderId="0" xfId="0" applyFont="1" applyAlignment="1">
      <alignment horizontal="center" vertical="center" wrapText="1"/>
    </xf>
    <xf numFmtId="0" fontId="26" fillId="0" borderId="0" xfId="0" applyFont="1" applyFill="1" applyAlignment="1">
      <alignment horizontal="left" vertical="center"/>
    </xf>
    <xf numFmtId="0" fontId="0" fillId="0" borderId="0" xfId="0" applyFill="1" applyAlignment="1">
      <alignment vertical="center" wrapText="1"/>
    </xf>
    <xf numFmtId="0" fontId="0" fillId="0" borderId="0" xfId="0" applyFill="1" applyAlignment="1">
      <alignment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Fill="1"/>
    <xf numFmtId="0" fontId="26" fillId="7" borderId="0" xfId="0" applyFont="1" applyFill="1" applyAlignment="1">
      <alignment horizontal="center" vertical="center"/>
    </xf>
    <xf numFmtId="0" fontId="25" fillId="6" borderId="0" xfId="0" applyFont="1" applyFill="1" applyAlignment="1">
      <alignment horizontal="center" vertical="center"/>
    </xf>
    <xf numFmtId="0" fontId="25" fillId="5" borderId="0" xfId="0" applyFont="1" applyFill="1" applyAlignment="1">
      <alignment horizontal="center" vertical="center" wrapText="1"/>
    </xf>
    <xf numFmtId="0" fontId="25" fillId="8" borderId="0" xfId="0" applyFont="1" applyFill="1" applyAlignment="1">
      <alignment horizontal="center" vertical="center"/>
    </xf>
    <xf numFmtId="0" fontId="26" fillId="23" borderId="0" xfId="0" applyFont="1" applyFill="1" applyAlignment="1">
      <alignment vertical="center"/>
    </xf>
    <xf numFmtId="0" fontId="26" fillId="22" borderId="0" xfId="0" applyFont="1" applyFill="1" applyAlignment="1">
      <alignment vertical="center"/>
    </xf>
    <xf numFmtId="0" fontId="26" fillId="21" borderId="0" xfId="0" applyFont="1" applyFill="1" applyAlignment="1">
      <alignment vertical="center"/>
    </xf>
    <xf numFmtId="0" fontId="26" fillId="5" borderId="0" xfId="0" applyFont="1" applyFill="1" applyAlignment="1">
      <alignment vertical="center"/>
    </xf>
  </cellXfs>
  <cellStyles count="2">
    <cellStyle name="Lien hypertexte" xfId="1" builtinId="8"/>
    <cellStyle name="Normal" xfId="0" builtinId="0"/>
  </cellStyles>
  <dxfs count="0"/>
  <tableStyles count="0" defaultTableStyle="TableStyleMedium2" defaultPivotStyle="PivotStyleLight16"/>
  <colors>
    <mruColors>
      <color rgb="FFCC9900"/>
      <color rgb="FF0000FF"/>
      <color rgb="FFFFE7A3"/>
      <color rgb="FFFFD765"/>
      <color rgb="FFF2B300"/>
      <color rgb="FFBEE3F4"/>
      <color rgb="FF5EBBE4"/>
      <color rgb="FF1B7AA5"/>
      <color rgb="FFDDF7E0"/>
      <color rgb="FFADED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61</xdr:row>
          <xdr:rowOff>0</xdr:rowOff>
        </xdr:from>
        <xdr:to>
          <xdr:col>1</xdr:col>
          <xdr:colOff>95250</xdr:colOff>
          <xdr:row>62</xdr:row>
          <xdr:rowOff>15240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67</xdr:row>
          <xdr:rowOff>160020</xdr:rowOff>
        </xdr:from>
        <xdr:to>
          <xdr:col>1</xdr:col>
          <xdr:colOff>76200</xdr:colOff>
          <xdr:row>67</xdr:row>
          <xdr:rowOff>361950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69</xdr:row>
          <xdr:rowOff>60960</xdr:rowOff>
        </xdr:from>
        <xdr:to>
          <xdr:col>1</xdr:col>
          <xdr:colOff>53340</xdr:colOff>
          <xdr:row>69</xdr:row>
          <xdr:rowOff>266700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71</xdr:row>
          <xdr:rowOff>68580</xdr:rowOff>
        </xdr:from>
        <xdr:to>
          <xdr:col>1</xdr:col>
          <xdr:colOff>53340</xdr:colOff>
          <xdr:row>71</xdr:row>
          <xdr:rowOff>266700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73</xdr:row>
          <xdr:rowOff>190500</xdr:rowOff>
        </xdr:from>
        <xdr:to>
          <xdr:col>1</xdr:col>
          <xdr:colOff>91440</xdr:colOff>
          <xdr:row>73</xdr:row>
          <xdr:rowOff>396240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32</xdr:row>
          <xdr:rowOff>45720</xdr:rowOff>
        </xdr:from>
        <xdr:to>
          <xdr:col>1</xdr:col>
          <xdr:colOff>95250</xdr:colOff>
          <xdr:row>33</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236220</xdr:colOff>
          <xdr:row>39</xdr:row>
          <xdr:rowOff>83820</xdr:rowOff>
        </xdr:from>
        <xdr:to>
          <xdr:col>1</xdr:col>
          <xdr:colOff>95250</xdr:colOff>
          <xdr:row>39</xdr:row>
          <xdr:rowOff>281940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236220</xdr:colOff>
          <xdr:row>42</xdr:row>
          <xdr:rowOff>60960</xdr:rowOff>
        </xdr:from>
        <xdr:to>
          <xdr:col>1</xdr:col>
          <xdr:colOff>91440</xdr:colOff>
          <xdr:row>44</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251460</xdr:colOff>
          <xdr:row>46</xdr:row>
          <xdr:rowOff>60960</xdr:rowOff>
        </xdr:from>
        <xdr:to>
          <xdr:col>1</xdr:col>
          <xdr:colOff>91440</xdr:colOff>
          <xdr:row>48</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xdr:colOff>
          <xdr:row>9</xdr:row>
          <xdr:rowOff>137160</xdr:rowOff>
        </xdr:from>
        <xdr:to>
          <xdr:col>1</xdr:col>
          <xdr:colOff>57150</xdr:colOff>
          <xdr:row>9</xdr:row>
          <xdr:rowOff>438150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xdr:colOff>
          <xdr:row>10</xdr:row>
          <xdr:rowOff>60960</xdr:rowOff>
        </xdr:from>
        <xdr:to>
          <xdr:col>1</xdr:col>
          <xdr:colOff>38100</xdr:colOff>
          <xdr:row>12</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23</xdr:row>
          <xdr:rowOff>60960</xdr:rowOff>
        </xdr:from>
        <xdr:to>
          <xdr:col>1</xdr:col>
          <xdr:colOff>53340</xdr:colOff>
          <xdr:row>23</xdr:row>
          <xdr:rowOff>281940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24</xdr:row>
          <xdr:rowOff>68580</xdr:rowOff>
        </xdr:from>
        <xdr:to>
          <xdr:col>1</xdr:col>
          <xdr:colOff>53340</xdr:colOff>
          <xdr:row>26</xdr:row>
          <xdr:rowOff>19050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236220</xdr:colOff>
          <xdr:row>36</xdr:row>
          <xdr:rowOff>68580</xdr:rowOff>
        </xdr:from>
        <xdr:to>
          <xdr:col>1</xdr:col>
          <xdr:colOff>91440</xdr:colOff>
          <xdr:row>38</xdr:row>
          <xdr:rowOff>19050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65</xdr:row>
          <xdr:rowOff>259080</xdr:rowOff>
        </xdr:from>
        <xdr:to>
          <xdr:col>1</xdr:col>
          <xdr:colOff>53340</xdr:colOff>
          <xdr:row>65</xdr:row>
          <xdr:rowOff>476250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236220</xdr:colOff>
          <xdr:row>41</xdr:row>
          <xdr:rowOff>106680</xdr:rowOff>
        </xdr:from>
        <xdr:to>
          <xdr:col>1</xdr:col>
          <xdr:colOff>91440</xdr:colOff>
          <xdr:row>41</xdr:row>
          <xdr:rowOff>285750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251460</xdr:colOff>
          <xdr:row>45</xdr:row>
          <xdr:rowOff>160020</xdr:rowOff>
        </xdr:from>
        <xdr:to>
          <xdr:col>1</xdr:col>
          <xdr:colOff>114300</xdr:colOff>
          <xdr:row>45</xdr:row>
          <xdr:rowOff>381000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152400</xdr:colOff>
          <xdr:row>2</xdr:row>
          <xdr:rowOff>171450</xdr:rowOff>
        </xdr:from>
        <xdr:to>
          <xdr:col>0</xdr:col>
          <xdr:colOff>396240</xdr:colOff>
          <xdr:row>3</xdr:row>
          <xdr:rowOff>205740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3</xdr:col>
      <xdr:colOff>678442</xdr:colOff>
      <xdr:row>0</xdr:row>
      <xdr:rowOff>179132</xdr:rowOff>
    </xdr:from>
    <xdr:to>
      <xdr:col>3</xdr:col>
      <xdr:colOff>1673603</xdr:colOff>
      <xdr:row>3</xdr:row>
      <xdr:rowOff>92608</xdr:rowOff>
    </xdr:to>
    <xdr:pic>
      <xdr:nvPicPr>
        <xdr:cNvPr id="2" name="Image 1" descr="Une image contenant bouteille, symbole, logo, Marque&#10;&#10;Le contenu généré par l’IA peut être incorrect.">
          <a:extLst>
            <a:ext uri="{FF2B5EF4-FFF2-40B4-BE49-F238E27FC236}">
              <a16:creationId xmlns:a16="http://schemas.microsoft.com/office/drawing/2014/main" id="{ADF95C16-372A-393D-C57D-CD2223B09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1440000">
          <a:off x="9412867" y="179132"/>
          <a:ext cx="995161" cy="974561"/>
        </a:xfrm>
        <a:prstGeom prst="ellipse">
          <a:avLst/>
        </a:prstGeom>
        <a:noFill/>
        <a:ln>
          <a:noFill/>
        </a:ln>
        <a:effectLst>
          <a:outerShdw blurRad="50800" dist="38100" dir="2700000" algn="tl" rotWithShape="0">
            <a:prstClr val="black">
              <a:alpha val="40000"/>
            </a:prstClr>
          </a:outerShdw>
        </a:effec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hyperlink" Target="https://vitiplus.wordpress.com/wp-content/uploads/2026/03/2017_agroscope_prif_tableau3-potentiel-fourniture-n.jpg" TargetMode="External"/><Relationship Id="rId2" Type="http://schemas.openxmlformats.org/officeDocument/2006/relationships/hyperlink" Target="https://www.gutelandwirtschaftlichepraxis.ch/bonnes-pratiques/protection-sante-environnement/toolkit-protection-utilisateur-pph/webapp/" TargetMode="External"/><Relationship Id="rId1" Type="http://schemas.openxmlformats.org/officeDocument/2006/relationships/hyperlink" Target="https://www.agrimpuls.ch/fr/salaires-indicatifs-2026" TargetMode="External"/><Relationship Id="rId6" Type="http://schemas.openxmlformats.org/officeDocument/2006/relationships/printerSettings" Target="../printerSettings/printerSettings2.bin"/><Relationship Id="rId5" Type="http://schemas.openxmlformats.org/officeDocument/2006/relationships/hyperlink" Target="https://vinsuissedurable.ch/wp-content/uploads/2026/05/2026-05_VITISWISS_VinSuisseDurable_TUTO-diagramme-SWOT.pdf" TargetMode="External"/><Relationship Id="rId4" Type="http://schemas.openxmlformats.org/officeDocument/2006/relationships/hyperlink" Target="https://vinsuissedurable.ch/wp-content/uploads/2026/05/2026-05_VITISWISS_VinSuisseDurable_MOD-Sensibilisation-employe.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5BF3-34A6-4CB5-85D4-B822A8E1B4D1}">
  <sheetPr>
    <tabColor theme="1" tint="0.34998626667073579"/>
    <pageSetUpPr fitToPage="1"/>
  </sheetPr>
  <dimension ref="A1:E80"/>
  <sheetViews>
    <sheetView tabSelected="1" zoomScaleNormal="100" workbookViewId="0">
      <selection activeCell="G5" sqref="G5"/>
    </sheetView>
  </sheetViews>
  <sheetFormatPr baseColWidth="10" defaultRowHeight="14.4" x14ac:dyDescent="0.3"/>
  <cols>
    <col min="1" max="1" width="6.33203125" style="61" customWidth="1"/>
    <col min="2" max="2" width="30.33203125" style="66" customWidth="1"/>
    <col min="3" max="3" width="90.6640625" style="50" customWidth="1"/>
    <col min="4" max="4" width="37.88671875" style="50" customWidth="1"/>
    <col min="5" max="5" width="27" style="89" customWidth="1"/>
  </cols>
  <sheetData>
    <row r="1" spans="1:5" ht="34.200000000000003" customHeight="1" x14ac:dyDescent="0.3">
      <c r="A1" s="57" t="s">
        <v>81</v>
      </c>
      <c r="B1" s="64"/>
      <c r="C1" s="101"/>
      <c r="E1" s="102" t="s">
        <v>285</v>
      </c>
    </row>
    <row r="2" spans="1:5" ht="34.200000000000003" customHeight="1" thickBot="1" x14ac:dyDescent="0.35">
      <c r="A2" s="58" t="s">
        <v>82</v>
      </c>
      <c r="B2" s="65"/>
      <c r="C2" s="90"/>
      <c r="E2" s="103"/>
    </row>
    <row r="4" spans="1:5" ht="21" x14ac:dyDescent="0.3">
      <c r="A4" s="59"/>
      <c r="B4" s="94" t="s">
        <v>267</v>
      </c>
      <c r="E4" s="89" t="s">
        <v>286</v>
      </c>
    </row>
    <row r="6" spans="1:5" ht="21" x14ac:dyDescent="0.3">
      <c r="A6" s="117" t="str">
        <f>IF(COUNTIF(DBase!$B$5:$I$10,'Formulaire entreprise'!C8)&gt;0,"✅","☐")</f>
        <v>☐</v>
      </c>
      <c r="B6" s="95" t="s">
        <v>0</v>
      </c>
      <c r="C6" s="82"/>
    </row>
    <row r="7" spans="1:5" s="113" customFormat="1" ht="7.8" customHeight="1" x14ac:dyDescent="0.3">
      <c r="A7" s="108"/>
      <c r="B7" s="109"/>
      <c r="C7" s="110"/>
      <c r="D7" s="110"/>
      <c r="E7" s="112"/>
    </row>
    <row r="8" spans="1:5" ht="72" x14ac:dyDescent="0.3">
      <c r="A8" s="59"/>
      <c r="B8" s="66" t="s">
        <v>308</v>
      </c>
      <c r="C8" s="105"/>
      <c r="D8" s="99" t="s">
        <v>279</v>
      </c>
      <c r="E8" s="89" t="s">
        <v>304</v>
      </c>
    </row>
    <row r="9" spans="1:5" ht="6" customHeight="1" x14ac:dyDescent="0.3">
      <c r="A9" s="55"/>
      <c r="D9" s="100"/>
    </row>
    <row r="10" spans="1:5" ht="42.6" customHeight="1" x14ac:dyDescent="0.3">
      <c r="A10" s="59"/>
      <c r="B10" s="68" t="s">
        <v>214</v>
      </c>
      <c r="C10" s="30" t="str">
        <f>'Détails mesures_2026-03'!C3</f>
        <v>Sensibiliser et informer tout nouvel employé permanent sur la gestion raisonnée des énergies, la manipulation sécurisée des produits chimiques, la protection des eaux, les risques liés à l'utilisation des machines.</v>
      </c>
      <c r="D10" s="100"/>
      <c r="E10" s="89" t="str">
        <f>'Détails mesures_2026-03'!F3</f>
        <v>Document modèle complété ou autre justificatif</v>
      </c>
    </row>
    <row r="11" spans="1:5" ht="6" customHeight="1" x14ac:dyDescent="0.3">
      <c r="A11" s="59"/>
      <c r="B11" s="69"/>
      <c r="D11" s="100"/>
    </row>
    <row r="12" spans="1:5" ht="15.6" x14ac:dyDescent="0.3">
      <c r="A12" s="59"/>
      <c r="B12" s="68" t="s">
        <v>215</v>
      </c>
      <c r="C12" s="30" t="str">
        <f>'Détails mesures_2026-03'!C4</f>
        <v>Participer à un événement de formation continue par an (comptabilisé par demi-journée).</v>
      </c>
      <c r="D12" s="100"/>
      <c r="E12" s="89" t="str">
        <f>'Détails mesures_2026-03'!F4</f>
        <v>Attestation de suivi</v>
      </c>
    </row>
    <row r="13" spans="1:5" ht="6" customHeight="1" x14ac:dyDescent="0.3">
      <c r="A13" s="59"/>
      <c r="B13" s="69"/>
      <c r="D13" s="100"/>
    </row>
    <row r="14" spans="1:5" ht="28.8" x14ac:dyDescent="0.3">
      <c r="A14" s="59"/>
      <c r="B14" s="69" t="s">
        <v>26</v>
      </c>
      <c r="C14" s="86"/>
      <c r="D14" s="99" t="s">
        <v>174</v>
      </c>
      <c r="E14" s="89" t="str">
        <f>IF(ISBLANK($C14)," ",VLOOKUP($C14,'Détails mesures_2026-03'!$C$1:$F$57,4,FALSE))</f>
        <v xml:space="preserve"> </v>
      </c>
    </row>
    <row r="15" spans="1:5" ht="6" customHeight="1" x14ac:dyDescent="0.3">
      <c r="A15" s="59"/>
      <c r="D15" s="100"/>
    </row>
    <row r="16" spans="1:5" ht="28.8" x14ac:dyDescent="0.3">
      <c r="A16" s="59" t="s">
        <v>202</v>
      </c>
      <c r="B16" s="66" t="s">
        <v>201</v>
      </c>
      <c r="C16" s="85"/>
      <c r="D16" s="99" t="s">
        <v>301</v>
      </c>
      <c r="E16" s="89" t="str">
        <f>IF(ISBLANK($C16)," ","Justificatif")</f>
        <v xml:space="preserve"> </v>
      </c>
    </row>
    <row r="17" spans="1:5" ht="6" customHeight="1" x14ac:dyDescent="0.3">
      <c r="A17" s="59"/>
      <c r="C17" s="83"/>
      <c r="D17" s="99"/>
    </row>
    <row r="18" spans="1:5" x14ac:dyDescent="0.3">
      <c r="D18" s="99"/>
    </row>
    <row r="19" spans="1:5" ht="15.6" x14ac:dyDescent="0.3">
      <c r="A19" s="59"/>
      <c r="D19" s="100"/>
    </row>
    <row r="20" spans="1:5" ht="21" x14ac:dyDescent="0.3">
      <c r="A20" s="114" t="str">
        <f>IF(COUNTIF(DBase!$B$5:$I$10,'Formulaire entreprise'!C22)&gt;0,"✅","☐")</f>
        <v>☐</v>
      </c>
      <c r="B20" s="96" t="s">
        <v>1</v>
      </c>
      <c r="C20" s="84"/>
      <c r="D20" s="100"/>
    </row>
    <row r="21" spans="1:5" s="113" customFormat="1" ht="7.2" customHeight="1" x14ac:dyDescent="0.3">
      <c r="A21" s="108"/>
      <c r="B21" s="109"/>
      <c r="C21" s="110"/>
      <c r="D21" s="111"/>
      <c r="E21" s="112"/>
    </row>
    <row r="22" spans="1:5" ht="72" x14ac:dyDescent="0.3">
      <c r="A22" s="55"/>
      <c r="B22" s="66" t="s">
        <v>307</v>
      </c>
      <c r="C22" s="105"/>
      <c r="D22" s="99" t="s">
        <v>279</v>
      </c>
      <c r="E22" s="89" t="s">
        <v>304</v>
      </c>
    </row>
    <row r="23" spans="1:5" ht="15.6" x14ac:dyDescent="0.3">
      <c r="A23" s="55"/>
      <c r="D23" s="100"/>
    </row>
    <row r="24" spans="1:5" ht="28.8" x14ac:dyDescent="0.3">
      <c r="A24" s="55"/>
      <c r="B24" s="68" t="s">
        <v>214</v>
      </c>
      <c r="C24" s="24" t="str">
        <f>'Détails mesures_2026-03'!C12</f>
        <v>Réaliser une analyse stratégique de l'entreprise type SWOT (identification des forces, faiblesses, opportunités et menaces de l'entreprise).</v>
      </c>
      <c r="D24" s="100"/>
      <c r="E24" s="89" t="str">
        <f>'Détails mesures_2026-03'!F12</f>
        <v>Document modèle complété ou autre justificatif</v>
      </c>
    </row>
    <row r="25" spans="1:5" ht="6" customHeight="1" x14ac:dyDescent="0.3">
      <c r="A25" s="55"/>
      <c r="B25" s="69"/>
      <c r="D25" s="100"/>
    </row>
    <row r="26" spans="1:5" ht="15.6" x14ac:dyDescent="0.3">
      <c r="A26" s="55"/>
      <c r="B26" s="68" t="s">
        <v>215</v>
      </c>
      <c r="C26" s="24" t="str">
        <f>'Détails mesures_2026-03'!C13</f>
        <v>Calculer ses coûts de production et identifier des pistes d'amélioration.</v>
      </c>
      <c r="D26" s="100"/>
      <c r="E26" s="89" t="str">
        <f>'Détails mesures_2026-03'!F13</f>
        <v>Preuve du calcul</v>
      </c>
    </row>
    <row r="27" spans="1:5" ht="6" customHeight="1" x14ac:dyDescent="0.3">
      <c r="A27" s="55"/>
      <c r="B27" s="69"/>
      <c r="D27" s="100"/>
    </row>
    <row r="28" spans="1:5" ht="28.8" x14ac:dyDescent="0.3">
      <c r="A28" s="55"/>
      <c r="B28" s="69" t="s">
        <v>26</v>
      </c>
      <c r="C28" s="86"/>
      <c r="D28" s="99" t="s">
        <v>174</v>
      </c>
      <c r="E28" s="89" t="str">
        <f>IF(ISBLANK($C28)," ",VLOOKUP($C28,'Détails mesures_2026-03'!$C$1:$F$57,4,FALSE))</f>
        <v xml:space="preserve"> </v>
      </c>
    </row>
    <row r="29" spans="1:5" ht="6" customHeight="1" x14ac:dyDescent="0.3">
      <c r="A29" s="55"/>
      <c r="D29" s="100"/>
    </row>
    <row r="30" spans="1:5" ht="28.8" x14ac:dyDescent="0.3">
      <c r="A30" s="59" t="s">
        <v>202</v>
      </c>
      <c r="B30" s="66" t="s">
        <v>201</v>
      </c>
      <c r="C30" s="85"/>
      <c r="D30" s="99" t="s">
        <v>301</v>
      </c>
      <c r="E30" s="89" t="str">
        <f>IF(ISBLANK($C30)," ","Justificatif")</f>
        <v xml:space="preserve"> </v>
      </c>
    </row>
    <row r="31" spans="1:5" ht="15.6" x14ac:dyDescent="0.3">
      <c r="A31" s="59"/>
      <c r="D31" s="100"/>
    </row>
    <row r="32" spans="1:5" ht="21" x14ac:dyDescent="0.3">
      <c r="A32" s="115" t="str">
        <f>IF(COUNTIF(DBase!$B$5:$I$10,'Formulaire entreprise'!C36)&gt;0,"✅","☐")</f>
        <v>☐</v>
      </c>
      <c r="B32" s="97" t="s">
        <v>2</v>
      </c>
      <c r="C32" s="87"/>
      <c r="D32" s="107"/>
    </row>
    <row r="33" spans="1:5" ht="6" customHeight="1" x14ac:dyDescent="0.3">
      <c r="A33" s="59"/>
      <c r="D33" s="107"/>
    </row>
    <row r="34" spans="1:5" ht="15.6" customHeight="1" x14ac:dyDescent="0.3">
      <c r="A34" s="59"/>
      <c r="B34" s="66" t="s">
        <v>220</v>
      </c>
      <c r="C34" s="63" t="s">
        <v>203</v>
      </c>
      <c r="D34" s="107"/>
    </row>
    <row r="35" spans="1:5" ht="6" customHeight="1" x14ac:dyDescent="0.3">
      <c r="A35" s="59"/>
      <c r="C35" s="63"/>
      <c r="D35" s="100"/>
    </row>
    <row r="36" spans="1:5" ht="72" x14ac:dyDescent="0.3">
      <c r="A36" s="59"/>
      <c r="B36" s="66" t="s">
        <v>306</v>
      </c>
      <c r="C36" s="104"/>
      <c r="D36" s="99" t="s">
        <v>279</v>
      </c>
      <c r="E36" s="89" t="s">
        <v>304</v>
      </c>
    </row>
    <row r="37" spans="1:5" ht="6" customHeight="1" x14ac:dyDescent="0.3">
      <c r="A37" s="59"/>
      <c r="D37" s="100"/>
    </row>
    <row r="38" spans="1:5" ht="15.6" x14ac:dyDescent="0.3">
      <c r="A38" s="59"/>
      <c r="B38" s="68" t="s">
        <v>214</v>
      </c>
      <c r="C38" s="12" t="str">
        <f>'Détails mesures_2026-03'!C21</f>
        <v>Utiliser uniquement des fongicides neutres pour les typhlodromes (exception: soufre poudre en curatif)</v>
      </c>
      <c r="D38" s="100"/>
      <c r="E38" s="89" t="str">
        <f>'Détails mesures_2026-03'!F21</f>
        <v>Journal d'exploitation</v>
      </c>
    </row>
    <row r="39" spans="1:5" ht="6" customHeight="1" x14ac:dyDescent="0.3">
      <c r="A39" s="59"/>
      <c r="B39" s="69"/>
      <c r="D39" s="100"/>
    </row>
    <row r="40" spans="1:5" ht="28.8" x14ac:dyDescent="0.3">
      <c r="A40" s="59"/>
      <c r="B40" s="68" t="s">
        <v>215</v>
      </c>
      <c r="C40" s="12" t="str">
        <f>'Détails mesures_2026-03'!C22</f>
        <v xml:space="preserve">Mettre en place un Témoin Non Traité sur au moins 15 souches. Cette zone doit être en place toute la saison. </v>
      </c>
      <c r="D40" s="100"/>
      <c r="E40" s="89" t="s">
        <v>287</v>
      </c>
    </row>
    <row r="41" spans="1:5" ht="6" customHeight="1" x14ac:dyDescent="0.3">
      <c r="A41" s="59"/>
      <c r="B41" s="69"/>
      <c r="D41" s="100"/>
    </row>
    <row r="42" spans="1:5" ht="43.2" x14ac:dyDescent="0.3">
      <c r="A42" s="59"/>
      <c r="B42" s="68" t="s">
        <v>216</v>
      </c>
      <c r="C42" s="12" t="str">
        <f>'Détails mesures_2026-03'!C23</f>
        <v>Être en mesure de présenter un document avec identification des zones "sensibles" de son vignoble : biotopes, forêts, eaux de surface, zones résidentielles, ...</v>
      </c>
      <c r="D42" s="100"/>
      <c r="E42" s="89" t="str">
        <f>'Détails mesures_2026-03'!F23</f>
        <v>Cartographie, dessin ou liste de parcelles avec zones à risque identifiées</v>
      </c>
    </row>
    <row r="43" spans="1:5" ht="6" customHeight="1" x14ac:dyDescent="0.3">
      <c r="A43" s="59"/>
      <c r="B43" s="69"/>
      <c r="D43" s="100"/>
    </row>
    <row r="44" spans="1:5" ht="15.6" x14ac:dyDescent="0.3">
      <c r="A44" s="59"/>
      <c r="B44" s="68" t="s">
        <v>217</v>
      </c>
      <c r="C44" s="12" t="str">
        <f>'Détails mesures_2026-03'!C24</f>
        <v>Respecter 7% de Surfaces de Promotion de la Biodiversité sur la SAU viticole, hors pépinières.</v>
      </c>
      <c r="D44" s="100"/>
      <c r="E44" s="89" t="str">
        <f>'Détails mesures_2026-03'!F24</f>
        <v>Liste des parcelles et catégorie</v>
      </c>
    </row>
    <row r="45" spans="1:5" ht="6" customHeight="1" x14ac:dyDescent="0.3">
      <c r="A45" s="59"/>
      <c r="B45" s="69"/>
      <c r="D45" s="100"/>
    </row>
    <row r="46" spans="1:5" ht="43.2" x14ac:dyDescent="0.3">
      <c r="A46" s="59"/>
      <c r="B46" s="68" t="s">
        <v>218</v>
      </c>
      <c r="C46" s="12" t="str">
        <f>'Détails mesures_2026-03'!C25</f>
        <v xml:space="preserve">N’appliquer aucun herbicide avec des appareils entrainant des risques de dérive (guns, atomiseurs). Aucun herbicide n'est appliqué sur les tournières excepté en traitement plante par plante contre les néophytes envahissantes. </v>
      </c>
      <c r="D46" s="100"/>
      <c r="E46" s="89" t="s">
        <v>287</v>
      </c>
    </row>
    <row r="47" spans="1:5" ht="6" customHeight="1" x14ac:dyDescent="0.3">
      <c r="A47" s="59"/>
      <c r="B47" s="69"/>
      <c r="D47" s="100"/>
    </row>
    <row r="48" spans="1:5" ht="15.6" x14ac:dyDescent="0.3">
      <c r="A48" s="59"/>
      <c r="B48" s="68" t="s">
        <v>219</v>
      </c>
      <c r="C48" s="12" t="str">
        <f>'Détails mesures_2026-03'!C26</f>
        <v xml:space="preserve">Réaliser un calcul d'émissions de carbone. Périodicité : 8 ans. </v>
      </c>
      <c r="D48" s="100"/>
      <c r="E48" s="89" t="str">
        <f>'Détails mesures_2026-03'!F26</f>
        <v>Preuve du calcul</v>
      </c>
    </row>
    <row r="49" spans="1:5" ht="6" customHeight="1" x14ac:dyDescent="0.3">
      <c r="A49" s="59"/>
      <c r="B49" s="69"/>
      <c r="D49" s="100"/>
    </row>
    <row r="50" spans="1:5" ht="28.8" x14ac:dyDescent="0.3">
      <c r="A50" s="59"/>
      <c r="B50" s="69" t="s">
        <v>26</v>
      </c>
      <c r="C50" s="86"/>
      <c r="D50" s="99" t="s">
        <v>174</v>
      </c>
      <c r="E50" s="89" t="str">
        <f>IF(ISBLANK($C50)," ",VLOOKUP($C50,'Détails mesures_2026-03'!$C$1:$F$57,4,FALSE))</f>
        <v xml:space="preserve"> </v>
      </c>
    </row>
    <row r="51" spans="1:5" ht="6" customHeight="1" x14ac:dyDescent="0.3">
      <c r="A51" s="59"/>
      <c r="B51" s="69"/>
      <c r="D51" s="100"/>
    </row>
    <row r="52" spans="1:5" ht="28.8" x14ac:dyDescent="0.3">
      <c r="A52" s="59"/>
      <c r="B52" s="69" t="s">
        <v>27</v>
      </c>
      <c r="C52" s="86"/>
      <c r="D52" s="99" t="s">
        <v>174</v>
      </c>
      <c r="E52" s="89" t="str">
        <f>IF(ISBLANK($C52)," ",VLOOKUP($C52,'Détails mesures_2026-03'!$C$1:$F$57,4,FALSE))</f>
        <v xml:space="preserve"> </v>
      </c>
    </row>
    <row r="53" spans="1:5" ht="6" customHeight="1" x14ac:dyDescent="0.3">
      <c r="A53" s="59"/>
      <c r="B53" s="69"/>
      <c r="D53" s="100"/>
    </row>
    <row r="54" spans="1:5" ht="28.8" x14ac:dyDescent="0.3">
      <c r="A54" s="59"/>
      <c r="B54" s="69" t="s">
        <v>28</v>
      </c>
      <c r="C54" s="86"/>
      <c r="D54" s="99" t="s">
        <v>174</v>
      </c>
      <c r="E54" s="89" t="str">
        <f>IF(ISBLANK($C54)," ",VLOOKUP($C54,'Détails mesures_2026-03'!$C$1:$F$57,4,FALSE))</f>
        <v xml:space="preserve"> </v>
      </c>
    </row>
    <row r="55" spans="1:5" ht="6" customHeight="1" x14ac:dyDescent="0.3">
      <c r="A55" s="59"/>
      <c r="D55" s="100"/>
    </row>
    <row r="56" spans="1:5" ht="28.8" x14ac:dyDescent="0.3">
      <c r="A56" s="59" t="s">
        <v>202</v>
      </c>
      <c r="B56" s="66" t="s">
        <v>201</v>
      </c>
      <c r="C56" s="85"/>
      <c r="D56" s="99" t="s">
        <v>301</v>
      </c>
      <c r="E56" s="89" t="str">
        <f>IF(ISBLANK($C56)," ","Justificatif")</f>
        <v xml:space="preserve"> </v>
      </c>
    </row>
    <row r="57" spans="1:5" ht="6" customHeight="1" x14ac:dyDescent="0.3">
      <c r="A57" s="59"/>
      <c r="C57" s="83"/>
      <c r="D57" s="99"/>
    </row>
    <row r="58" spans="1:5" ht="15.6" x14ac:dyDescent="0.3">
      <c r="A58" s="59"/>
      <c r="D58" s="99"/>
    </row>
    <row r="59" spans="1:5" ht="15.6" x14ac:dyDescent="0.3">
      <c r="A59" s="59"/>
      <c r="D59" s="100"/>
    </row>
    <row r="60" spans="1:5" ht="21" x14ac:dyDescent="0.3">
      <c r="A60" s="116" t="str">
        <f>IF(COUNTIF(DBase!$B$5:$I$10,'Formulaire entreprise'!C64)&gt;0,"✅","☐")</f>
        <v>☐</v>
      </c>
      <c r="B60" s="98" t="s">
        <v>4</v>
      </c>
      <c r="C60" s="88"/>
      <c r="D60" s="100"/>
    </row>
    <row r="61" spans="1:5" ht="4.8" customHeight="1" x14ac:dyDescent="0.3">
      <c r="A61" s="55"/>
      <c r="D61" s="100"/>
    </row>
    <row r="62" spans="1:5" ht="15.6" x14ac:dyDescent="0.3">
      <c r="A62" s="55"/>
      <c r="B62" s="66" t="s">
        <v>220</v>
      </c>
      <c r="C62" s="63" t="s">
        <v>204</v>
      </c>
      <c r="D62" s="100"/>
    </row>
    <row r="63" spans="1:5" ht="7.8" customHeight="1" x14ac:dyDescent="0.3">
      <c r="A63" s="55"/>
      <c r="C63" s="63"/>
      <c r="D63" s="100"/>
    </row>
    <row r="64" spans="1:5" ht="86.4" x14ac:dyDescent="0.3">
      <c r="A64" s="59"/>
      <c r="B64" s="66" t="s">
        <v>305</v>
      </c>
      <c r="C64" s="104"/>
      <c r="D64" s="99" t="s">
        <v>279</v>
      </c>
      <c r="E64" s="89" t="s">
        <v>304</v>
      </c>
    </row>
    <row r="65" spans="1:5" ht="6" customHeight="1" x14ac:dyDescent="0.3">
      <c r="A65" s="56"/>
      <c r="D65" s="100"/>
    </row>
    <row r="66" spans="1:5" ht="57.6" x14ac:dyDescent="0.3">
      <c r="A66" s="60"/>
      <c r="B66" s="68" t="s">
        <v>214</v>
      </c>
      <c r="C66" s="54" t="str">
        <f>'Détails mesures_2026-03'!C42</f>
        <v>Pour utiliser la mention "Vin Suisse Durable", au minimum 85% des raisins sont issus d’entreprises inscrites dans la démarche Vin Suisse Durable. Les 15% restants peuvent être issus d’exploitations respectant a minima les Prestations Ecologiques Requises. 100% des raisins doivent être d'origine suisse (ne concerne pas les intrants).</v>
      </c>
      <c r="D66" s="100"/>
      <c r="E66" s="89" t="str">
        <f>'Détails mesures_2026-03'!F42</f>
        <v>Traçabilité cave CSCV</v>
      </c>
    </row>
    <row r="67" spans="1:5" ht="6" customHeight="1" x14ac:dyDescent="0.3">
      <c r="B67" s="69"/>
      <c r="D67" s="100"/>
    </row>
    <row r="68" spans="1:5" ht="43.2" x14ac:dyDescent="0.3">
      <c r="B68" s="68" t="s">
        <v>215</v>
      </c>
      <c r="C68" s="54" t="str">
        <f>'Détails mesures_2026-03'!C43</f>
        <v>Compléter la fiche pratique R0 "autodiagnostic pour les entreprises vinicoles" du Guide des Bonnes Pratiques d'Elaboration du Vin (USOE) basée sur la méthode HACCP (Hazard Analysis Critical Control Point)) ou appliquer une démarche HACCP équivalente reprenant au moins les points de la fiche R0.</v>
      </c>
      <c r="D68" s="100"/>
      <c r="E68" s="89" t="str">
        <f>'Détails mesures_2026-03'!F43</f>
        <v xml:space="preserve">Fiche R0 ou démarche HACCP équivalente </v>
      </c>
    </row>
    <row r="69" spans="1:5" ht="6" customHeight="1" x14ac:dyDescent="0.3">
      <c r="B69" s="69"/>
      <c r="D69" s="100"/>
    </row>
    <row r="70" spans="1:5" ht="28.8" x14ac:dyDescent="0.3">
      <c r="B70" s="68" t="s">
        <v>216</v>
      </c>
      <c r="C70" s="54" t="str">
        <f>'Détails mesures_2026-03'!C44</f>
        <v>Utiliser des bouteilles de 600 g maximum pour 75 cl ou du verre circulant. Des exceptions peuvent être tolérées pour des formats spécifiques utilisés à l'échelle régionale ou les effervescents.</v>
      </c>
      <c r="D70" s="100"/>
      <c r="E70" s="89" t="str">
        <f>'Détails mesures_2026-03'!F44</f>
        <v>Spécification bouteilles avec VSD</v>
      </c>
    </row>
    <row r="71" spans="1:5" ht="6" customHeight="1" x14ac:dyDescent="0.3">
      <c r="B71" s="69"/>
      <c r="D71" s="100"/>
    </row>
    <row r="72" spans="1:5" ht="28.8" x14ac:dyDescent="0.3">
      <c r="B72" s="68" t="s">
        <v>217</v>
      </c>
      <c r="C72" s="54" t="str">
        <f>'Détails mesures_2026-03'!C45</f>
        <v>N’utiliser aucun produit à base de chlore pour le nettoyage. 
NB : exception possible pour les procédés ou machines nécessitant impérativement ce produit (à justifier).</v>
      </c>
      <c r="D72" s="100"/>
      <c r="E72" s="89" t="str">
        <f>'Détails mesures_2026-03'!F45</f>
        <v>Discussion, local de stockage et/ou plan de nettoyage</v>
      </c>
    </row>
    <row r="73" spans="1:5" ht="6" customHeight="1" x14ac:dyDescent="0.3">
      <c r="B73" s="69"/>
      <c r="D73" s="100"/>
    </row>
    <row r="74" spans="1:5" ht="48" customHeight="1" x14ac:dyDescent="0.3">
      <c r="B74" s="68" t="s">
        <v>218</v>
      </c>
      <c r="C74" s="54" t="str">
        <f>'Détails mesures_2026-03'!C46</f>
        <v>Identifier, via une analyse de risque, les zones pouvant retenir le CO2 (document, liste ou plan) et équiper toutes les zones à risque de moyens techniques diminuant fortement ce risque.</v>
      </c>
      <c r="D74" s="100"/>
      <c r="E74" s="89" t="str">
        <f>'Détails mesures_2026-03'!F46</f>
        <v>Analyse de risque et visite</v>
      </c>
    </row>
    <row r="75" spans="1:5" ht="6" customHeight="1" x14ac:dyDescent="0.3">
      <c r="B75" s="69"/>
      <c r="D75" s="100"/>
    </row>
    <row r="76" spans="1:5" ht="28.8" x14ac:dyDescent="0.3">
      <c r="B76" s="69" t="s">
        <v>26</v>
      </c>
      <c r="C76" s="86"/>
      <c r="D76" s="99" t="s">
        <v>174</v>
      </c>
      <c r="E76" s="89" t="str">
        <f>IF(ISBLANK($C76)," ",VLOOKUP($C76,'Détails mesures_2026-03'!$C$1:$F$57,4,FALSE))</f>
        <v xml:space="preserve"> </v>
      </c>
    </row>
    <row r="77" spans="1:5" ht="6" customHeight="1" x14ac:dyDescent="0.3">
      <c r="B77" s="69"/>
      <c r="D77" s="100"/>
    </row>
    <row r="78" spans="1:5" ht="28.8" x14ac:dyDescent="0.3">
      <c r="B78" s="69" t="s">
        <v>27</v>
      </c>
      <c r="C78" s="86"/>
      <c r="D78" s="99" t="s">
        <v>174</v>
      </c>
      <c r="E78" s="89" t="str">
        <f>IF(ISBLANK($C78)," ",VLOOKUP($C78,'Détails mesures_2026-03'!$C$1:$F$57,4,FALSE))</f>
        <v xml:space="preserve"> </v>
      </c>
    </row>
    <row r="79" spans="1:5" ht="6" customHeight="1" x14ac:dyDescent="0.3">
      <c r="D79" s="66"/>
    </row>
    <row r="80" spans="1:5" ht="28.8" x14ac:dyDescent="0.3">
      <c r="A80" s="62" t="s">
        <v>205</v>
      </c>
      <c r="B80" s="66" t="s">
        <v>201</v>
      </c>
      <c r="C80" s="85"/>
      <c r="D80" s="99" t="s">
        <v>301</v>
      </c>
      <c r="E80" s="89" t="str">
        <f>IF(ISBLANK($C80)," ","Justificatif")</f>
        <v xml:space="preserve"> </v>
      </c>
    </row>
  </sheetData>
  <sheetProtection algorithmName="SHA-512" hashValue="T83Bn9WrWdNAzv+4RvTunMBj6wuy4lO7JloJvtNHaLREkzHokBDrUEdMsiZ06Lj+2AmMKu8VGonD+7z7SqBONw==" saltValue="DEY+2W1jQe0Y33I9SdPGmw==" spinCount="100000" sheet="1" objects="1" scenarios="1"/>
  <dataConsolidate/>
  <mergeCells count="2">
    <mergeCell ref="E1:E2"/>
    <mergeCell ref="D32:D34"/>
  </mergeCells>
  <dataValidations count="3">
    <dataValidation allowBlank="1" showInputMessage="1" showErrorMessage="1" promptTitle="Mesure libre" prompt="Initiative de l'entreprise ou inspiration dans le catalogue de mesures Vin Suisse Durable" sqref="C16:C17 C30 C80 C56:C57" xr:uid="{C7CBB176-8A12-4129-8860-0301B2CAA2E6}"/>
    <dataValidation showInputMessage="1" promptTitle="*vide*" prompt="Aucune autre certification n'est reconnue pour le moment. Proposez une certification ou remplissez les mesures Vin Suisse Durable ci-dessous." sqref="C22" xr:uid="{70688C25-923A-447A-9BF1-5DD179C98A00}"/>
    <dataValidation showInputMessage="1" promptTitle="*vide*" prompt="Aucune autre certification n'est reconnue pour le moment. Proposez une certification ou remplissez les mesures Vin Suisse Durable ci-dessous." sqref="C64" xr:uid="{4F2EBF94-4CD3-4812-A8E8-1635CDEC4DFA}"/>
  </dataValidations>
  <pageMargins left="0.7" right="0.7" top="0.75" bottom="0.75" header="0.3" footer="0.3"/>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72" r:id="rId4" name="Check Box 24">
              <controlPr defaultSize="0" autoFill="0" autoLine="0" autoPict="0">
                <anchor moveWithCells="1">
                  <from>
                    <xdr:col>0</xdr:col>
                    <xdr:colOff>228600</xdr:colOff>
                    <xdr:row>61</xdr:row>
                    <xdr:rowOff>0</xdr:rowOff>
                  </from>
                  <to>
                    <xdr:col>1</xdr:col>
                    <xdr:colOff>83820</xdr:colOff>
                    <xdr:row>62</xdr:row>
                    <xdr:rowOff>22860</xdr:rowOff>
                  </to>
                </anchor>
              </controlPr>
            </control>
          </mc:Choice>
        </mc:AlternateContent>
        <mc:AlternateContent xmlns:mc="http://schemas.openxmlformats.org/markup-compatibility/2006">
          <mc:Choice Requires="x14">
            <control shapeId="2074" r:id="rId5" name="Check Box 26">
              <controlPr defaultSize="0" autoFill="0" autoLine="0" autoPict="0">
                <anchor moveWithCells="1">
                  <from>
                    <xdr:col>0</xdr:col>
                    <xdr:colOff>213360</xdr:colOff>
                    <xdr:row>67</xdr:row>
                    <xdr:rowOff>160020</xdr:rowOff>
                  </from>
                  <to>
                    <xdr:col>1</xdr:col>
                    <xdr:colOff>76200</xdr:colOff>
                    <xdr:row>67</xdr:row>
                    <xdr:rowOff>350520</xdr:rowOff>
                  </to>
                </anchor>
              </controlPr>
            </control>
          </mc:Choice>
        </mc:AlternateContent>
        <mc:AlternateContent xmlns:mc="http://schemas.openxmlformats.org/markup-compatibility/2006">
          <mc:Choice Requires="x14">
            <control shapeId="2075" r:id="rId6" name="Check Box 27">
              <controlPr defaultSize="0" autoFill="0" autoLine="0" autoPict="0">
                <anchor moveWithCells="1">
                  <from>
                    <xdr:col>0</xdr:col>
                    <xdr:colOff>198120</xdr:colOff>
                    <xdr:row>69</xdr:row>
                    <xdr:rowOff>60960</xdr:rowOff>
                  </from>
                  <to>
                    <xdr:col>1</xdr:col>
                    <xdr:colOff>60960</xdr:colOff>
                    <xdr:row>69</xdr:row>
                    <xdr:rowOff>266700</xdr:rowOff>
                  </to>
                </anchor>
              </controlPr>
            </control>
          </mc:Choice>
        </mc:AlternateContent>
        <mc:AlternateContent xmlns:mc="http://schemas.openxmlformats.org/markup-compatibility/2006">
          <mc:Choice Requires="x14">
            <control shapeId="2076" r:id="rId7" name="Check Box 28">
              <controlPr defaultSize="0" autoFill="0" autoLine="0" autoPict="0">
                <anchor moveWithCells="1">
                  <from>
                    <xdr:col>0</xdr:col>
                    <xdr:colOff>213360</xdr:colOff>
                    <xdr:row>71</xdr:row>
                    <xdr:rowOff>68580</xdr:rowOff>
                  </from>
                  <to>
                    <xdr:col>1</xdr:col>
                    <xdr:colOff>53340</xdr:colOff>
                    <xdr:row>71</xdr:row>
                    <xdr:rowOff>266700</xdr:rowOff>
                  </to>
                </anchor>
              </controlPr>
            </control>
          </mc:Choice>
        </mc:AlternateContent>
        <mc:AlternateContent xmlns:mc="http://schemas.openxmlformats.org/markup-compatibility/2006">
          <mc:Choice Requires="x14">
            <control shapeId="2077" r:id="rId8" name="Check Box 29">
              <controlPr defaultSize="0" autoFill="0" autoLine="0" autoPict="0">
                <anchor moveWithCells="1">
                  <from>
                    <xdr:col>0</xdr:col>
                    <xdr:colOff>228600</xdr:colOff>
                    <xdr:row>73</xdr:row>
                    <xdr:rowOff>190500</xdr:rowOff>
                  </from>
                  <to>
                    <xdr:col>1</xdr:col>
                    <xdr:colOff>99060</xdr:colOff>
                    <xdr:row>73</xdr:row>
                    <xdr:rowOff>403860</xdr:rowOff>
                  </to>
                </anchor>
              </controlPr>
            </control>
          </mc:Choice>
        </mc:AlternateContent>
        <mc:AlternateContent xmlns:mc="http://schemas.openxmlformats.org/markup-compatibility/2006">
          <mc:Choice Requires="x14">
            <control shapeId="2078" r:id="rId9" name="Check Box 30">
              <controlPr defaultSize="0" autoFill="0" autoLine="0" autoPict="0">
                <anchor moveWithCells="1">
                  <from>
                    <xdr:col>0</xdr:col>
                    <xdr:colOff>228600</xdr:colOff>
                    <xdr:row>32</xdr:row>
                    <xdr:rowOff>45720</xdr:rowOff>
                  </from>
                  <to>
                    <xdr:col>1</xdr:col>
                    <xdr:colOff>83820</xdr:colOff>
                    <xdr:row>33</xdr:row>
                    <xdr:rowOff>190500</xdr:rowOff>
                  </to>
                </anchor>
              </controlPr>
            </control>
          </mc:Choice>
        </mc:AlternateContent>
        <mc:AlternateContent xmlns:mc="http://schemas.openxmlformats.org/markup-compatibility/2006">
          <mc:Choice Requires="x14">
            <control shapeId="2080" r:id="rId10" name="Check Box 32">
              <controlPr defaultSize="0" autoFill="0" autoLine="0" autoPict="0">
                <anchor moveWithCells="1">
                  <from>
                    <xdr:col>0</xdr:col>
                    <xdr:colOff>236220</xdr:colOff>
                    <xdr:row>39</xdr:row>
                    <xdr:rowOff>83820</xdr:rowOff>
                  </from>
                  <to>
                    <xdr:col>1</xdr:col>
                    <xdr:colOff>83820</xdr:colOff>
                    <xdr:row>39</xdr:row>
                    <xdr:rowOff>281940</xdr:rowOff>
                  </to>
                </anchor>
              </controlPr>
            </control>
          </mc:Choice>
        </mc:AlternateContent>
        <mc:AlternateContent xmlns:mc="http://schemas.openxmlformats.org/markup-compatibility/2006">
          <mc:Choice Requires="x14">
            <control shapeId="2082" r:id="rId11" name="Check Box 34">
              <controlPr defaultSize="0" autoFill="0" autoLine="0" autoPict="0">
                <anchor moveWithCells="1">
                  <from>
                    <xdr:col>0</xdr:col>
                    <xdr:colOff>236220</xdr:colOff>
                    <xdr:row>42</xdr:row>
                    <xdr:rowOff>60960</xdr:rowOff>
                  </from>
                  <to>
                    <xdr:col>1</xdr:col>
                    <xdr:colOff>91440</xdr:colOff>
                    <xdr:row>44</xdr:row>
                    <xdr:rowOff>0</xdr:rowOff>
                  </to>
                </anchor>
              </controlPr>
            </control>
          </mc:Choice>
        </mc:AlternateContent>
        <mc:AlternateContent xmlns:mc="http://schemas.openxmlformats.org/markup-compatibility/2006">
          <mc:Choice Requires="x14">
            <control shapeId="2084" r:id="rId12" name="Check Box 36">
              <controlPr defaultSize="0" autoFill="0" autoLine="0" autoPict="0">
                <anchor moveWithCells="1">
                  <from>
                    <xdr:col>0</xdr:col>
                    <xdr:colOff>251460</xdr:colOff>
                    <xdr:row>46</xdr:row>
                    <xdr:rowOff>60960</xdr:rowOff>
                  </from>
                  <to>
                    <xdr:col>1</xdr:col>
                    <xdr:colOff>99060</xdr:colOff>
                    <xdr:row>48</xdr:row>
                    <xdr:rowOff>0</xdr:rowOff>
                  </to>
                </anchor>
              </controlPr>
            </control>
          </mc:Choice>
        </mc:AlternateContent>
        <mc:AlternateContent xmlns:mc="http://schemas.openxmlformats.org/markup-compatibility/2006">
          <mc:Choice Requires="x14">
            <control shapeId="2086" r:id="rId13" name="Check Box 38">
              <controlPr defaultSize="0" autoFill="0" autoLine="0" autoPict="0">
                <anchor moveWithCells="1">
                  <from>
                    <xdr:col>0</xdr:col>
                    <xdr:colOff>182880</xdr:colOff>
                    <xdr:row>9</xdr:row>
                    <xdr:rowOff>137160</xdr:rowOff>
                  </from>
                  <to>
                    <xdr:col>1</xdr:col>
                    <xdr:colOff>45720</xdr:colOff>
                    <xdr:row>9</xdr:row>
                    <xdr:rowOff>426720</xdr:rowOff>
                  </to>
                </anchor>
              </controlPr>
            </control>
          </mc:Choice>
        </mc:AlternateContent>
        <mc:AlternateContent xmlns:mc="http://schemas.openxmlformats.org/markup-compatibility/2006">
          <mc:Choice Requires="x14">
            <control shapeId="2087" r:id="rId14" name="Check Box 39">
              <controlPr defaultSize="0" autoFill="0" autoLine="0" autoPict="0">
                <anchor moveWithCells="1">
                  <from>
                    <xdr:col>0</xdr:col>
                    <xdr:colOff>182880</xdr:colOff>
                    <xdr:row>10</xdr:row>
                    <xdr:rowOff>60960</xdr:rowOff>
                  </from>
                  <to>
                    <xdr:col>1</xdr:col>
                    <xdr:colOff>38100</xdr:colOff>
                    <xdr:row>12</xdr:row>
                    <xdr:rowOff>0</xdr:rowOff>
                  </to>
                </anchor>
              </controlPr>
            </control>
          </mc:Choice>
        </mc:AlternateContent>
        <mc:AlternateContent xmlns:mc="http://schemas.openxmlformats.org/markup-compatibility/2006">
          <mc:Choice Requires="x14">
            <control shapeId="2091" r:id="rId15" name="Check Box 43">
              <controlPr defaultSize="0" autoFill="0" autoLine="0" autoPict="0">
                <anchor moveWithCells="1">
                  <from>
                    <xdr:col>0</xdr:col>
                    <xdr:colOff>213360</xdr:colOff>
                    <xdr:row>23</xdr:row>
                    <xdr:rowOff>60960</xdr:rowOff>
                  </from>
                  <to>
                    <xdr:col>1</xdr:col>
                    <xdr:colOff>60960</xdr:colOff>
                    <xdr:row>23</xdr:row>
                    <xdr:rowOff>281940</xdr:rowOff>
                  </to>
                </anchor>
              </controlPr>
            </control>
          </mc:Choice>
        </mc:AlternateContent>
        <mc:AlternateContent xmlns:mc="http://schemas.openxmlformats.org/markup-compatibility/2006">
          <mc:Choice Requires="x14">
            <control shapeId="2093" r:id="rId16" name="Check Box 45">
              <controlPr defaultSize="0" autoFill="0" autoLine="0" autoPict="0">
                <anchor moveWithCells="1">
                  <from>
                    <xdr:col>0</xdr:col>
                    <xdr:colOff>198120</xdr:colOff>
                    <xdr:row>24</xdr:row>
                    <xdr:rowOff>68580</xdr:rowOff>
                  </from>
                  <to>
                    <xdr:col>1</xdr:col>
                    <xdr:colOff>53340</xdr:colOff>
                    <xdr:row>26</xdr:row>
                    <xdr:rowOff>7620</xdr:rowOff>
                  </to>
                </anchor>
              </controlPr>
            </control>
          </mc:Choice>
        </mc:AlternateContent>
        <mc:AlternateContent xmlns:mc="http://schemas.openxmlformats.org/markup-compatibility/2006">
          <mc:Choice Requires="x14">
            <control shapeId="2094" r:id="rId17" name="Check Box 46">
              <controlPr defaultSize="0" autoFill="0" autoLine="0" autoPict="0">
                <anchor moveWithCells="1">
                  <from>
                    <xdr:col>0</xdr:col>
                    <xdr:colOff>236220</xdr:colOff>
                    <xdr:row>36</xdr:row>
                    <xdr:rowOff>68580</xdr:rowOff>
                  </from>
                  <to>
                    <xdr:col>1</xdr:col>
                    <xdr:colOff>91440</xdr:colOff>
                    <xdr:row>38</xdr:row>
                    <xdr:rowOff>7620</xdr:rowOff>
                  </to>
                </anchor>
              </controlPr>
            </control>
          </mc:Choice>
        </mc:AlternateContent>
        <mc:AlternateContent xmlns:mc="http://schemas.openxmlformats.org/markup-compatibility/2006">
          <mc:Choice Requires="x14">
            <control shapeId="2097" r:id="rId18" name="Check Box 49">
              <controlPr defaultSize="0" autoFill="0" autoLine="0" autoPict="0">
                <anchor moveWithCells="1">
                  <from>
                    <xdr:col>0</xdr:col>
                    <xdr:colOff>213360</xdr:colOff>
                    <xdr:row>65</xdr:row>
                    <xdr:rowOff>259080</xdr:rowOff>
                  </from>
                  <to>
                    <xdr:col>1</xdr:col>
                    <xdr:colOff>60960</xdr:colOff>
                    <xdr:row>65</xdr:row>
                    <xdr:rowOff>464820</xdr:rowOff>
                  </to>
                </anchor>
              </controlPr>
            </control>
          </mc:Choice>
        </mc:AlternateContent>
        <mc:AlternateContent xmlns:mc="http://schemas.openxmlformats.org/markup-compatibility/2006">
          <mc:Choice Requires="x14">
            <control shapeId="2110" r:id="rId19" name="Check Box 62">
              <controlPr defaultSize="0" autoFill="0" autoLine="0" autoPict="0">
                <anchor moveWithCells="1">
                  <from>
                    <xdr:col>0</xdr:col>
                    <xdr:colOff>236220</xdr:colOff>
                    <xdr:row>41</xdr:row>
                    <xdr:rowOff>106680</xdr:rowOff>
                  </from>
                  <to>
                    <xdr:col>1</xdr:col>
                    <xdr:colOff>91440</xdr:colOff>
                    <xdr:row>41</xdr:row>
                    <xdr:rowOff>274320</xdr:rowOff>
                  </to>
                </anchor>
              </controlPr>
            </control>
          </mc:Choice>
        </mc:AlternateContent>
        <mc:AlternateContent xmlns:mc="http://schemas.openxmlformats.org/markup-compatibility/2006">
          <mc:Choice Requires="x14">
            <control shapeId="2117" r:id="rId20" name="Check Box 69">
              <controlPr defaultSize="0" autoFill="0" autoLine="0" autoPict="0">
                <anchor moveWithCells="1">
                  <from>
                    <xdr:col>0</xdr:col>
                    <xdr:colOff>251460</xdr:colOff>
                    <xdr:row>45</xdr:row>
                    <xdr:rowOff>160020</xdr:rowOff>
                  </from>
                  <to>
                    <xdr:col>1</xdr:col>
                    <xdr:colOff>114300</xdr:colOff>
                    <xdr:row>45</xdr:row>
                    <xdr:rowOff>381000</xdr:rowOff>
                  </to>
                </anchor>
              </controlPr>
            </control>
          </mc:Choice>
        </mc:AlternateContent>
        <mc:AlternateContent xmlns:mc="http://schemas.openxmlformats.org/markup-compatibility/2006">
          <mc:Choice Requires="x14">
            <control shapeId="2118" r:id="rId21" name="Check Box 70">
              <controlPr locked="0" defaultSize="0" autoFill="0" autoLine="0" autoPict="0">
                <anchor>
                  <from>
                    <xdr:col>0</xdr:col>
                    <xdr:colOff>152400</xdr:colOff>
                    <xdr:row>2</xdr:row>
                    <xdr:rowOff>160020</xdr:rowOff>
                  </from>
                  <to>
                    <xdr:col>0</xdr:col>
                    <xdr:colOff>403860</xdr:colOff>
                    <xdr:row>3</xdr:row>
                    <xdr:rowOff>198120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showInputMessage="1" promptTitle="Liste déroulante" xr:uid="{FA786050-004A-468F-A56D-02AF227BDFD0}">
          <x14:formula1>
            <xm:f>'Détails mesures_2026-03'!$C$5:$C$9</xm:f>
          </x14:formula1>
          <xm:sqref>C14</xm:sqref>
        </x14:dataValidation>
        <x14:dataValidation type="list" allowBlank="1" showInputMessage="1" showErrorMessage="1" xr:uid="{1658EF2F-C751-4530-9E2E-995199749991}">
          <x14:formula1>
            <xm:f>'Détails mesures_2026-03'!$C$27:$C$38</xm:f>
          </x14:formula1>
          <xm:sqref>C54 C52 C50</xm:sqref>
        </x14:dataValidation>
        <x14:dataValidation type="list" allowBlank="1" showInputMessage="1" showErrorMessage="1" xr:uid="{DDE6C7BD-28F1-403A-BE55-3990AC52E670}">
          <x14:formula1>
            <xm:f>'Détails mesures_2026-03'!$C$47:$C$57</xm:f>
          </x14:formula1>
          <xm:sqref>C76 C78</xm:sqref>
        </x14:dataValidation>
        <x14:dataValidation type="list" showInputMessage="1" xr:uid="{F92DF033-EDE7-4DE4-8C78-DC8C0697A12C}">
          <x14:formula1>
            <xm:f>DBase!$B$5:$B$10</xm:f>
          </x14:formula1>
          <xm:sqref>C8</xm:sqref>
        </x14:dataValidation>
        <x14:dataValidation type="list" allowBlank="1" showInputMessage="1" showErrorMessage="1" xr:uid="{0578F230-F002-497E-BA35-08C9896D8901}">
          <x14:formula1>
            <xm:f>'Détails mesures_2026-03'!$C$14:$C$17</xm:f>
          </x14:formula1>
          <xm:sqref>C28</xm:sqref>
        </x14:dataValidation>
        <x14:dataValidation type="list" promptTitle="Mesure libre" prompt="Initiative de l'entreprise ou inspiration dans le catalogue de mesures Vin Suisse Durable" xr:uid="{D7312704-9F7E-42B9-841A-00B30850B043}">
          <x14:formula1>
            <xm:f>DBase!$F$5:$F$12</xm:f>
          </x14:formula1>
          <xm:sqref>C36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2AA5E-106E-46EC-9D95-7801137714A4}">
  <dimension ref="A1:G57"/>
  <sheetViews>
    <sheetView zoomScaleNormal="100" workbookViewId="0">
      <pane xSplit="2" ySplit="1" topLeftCell="C2" activePane="bottomRight" state="frozen"/>
      <selection pane="topRight" activeCell="C1" sqref="C1"/>
      <selection pane="bottomLeft" activeCell="A2" sqref="A2"/>
      <selection pane="bottomRight" activeCell="H6" sqref="H6"/>
    </sheetView>
  </sheetViews>
  <sheetFormatPr baseColWidth="10" defaultColWidth="11.5546875" defaultRowHeight="14.4" x14ac:dyDescent="0.3"/>
  <cols>
    <col min="1" max="1" width="16.44140625" style="9" bestFit="1" customWidth="1"/>
    <col min="2" max="2" width="14.109375" style="5" customWidth="1"/>
    <col min="3" max="3" width="76.6640625" style="6" customWidth="1"/>
    <col min="4" max="4" width="67.88671875" style="6" customWidth="1"/>
    <col min="5" max="5" width="22" style="36" customWidth="1"/>
    <col min="6" max="6" width="30.44140625" style="22" customWidth="1"/>
    <col min="7" max="7" width="18.109375" style="80" customWidth="1"/>
    <col min="8" max="16384" width="11.5546875" style="7"/>
  </cols>
  <sheetData>
    <row r="1" spans="1:7" s="2" customFormat="1" ht="43.2" x14ac:dyDescent="0.3">
      <c r="A1" s="41"/>
      <c r="B1" s="35" t="s">
        <v>5</v>
      </c>
      <c r="C1" s="2" t="s">
        <v>6</v>
      </c>
      <c r="D1" s="2" t="s">
        <v>144</v>
      </c>
      <c r="E1" s="35" t="s">
        <v>269</v>
      </c>
      <c r="F1" s="2" t="s">
        <v>136</v>
      </c>
      <c r="G1" s="35" t="s">
        <v>280</v>
      </c>
    </row>
    <row r="2" spans="1:7" s="3" customFormat="1" x14ac:dyDescent="0.3">
      <c r="A2" s="4" t="s">
        <v>0</v>
      </c>
      <c r="B2" s="74"/>
      <c r="C2" s="75"/>
      <c r="D2" s="75"/>
      <c r="E2" s="76"/>
      <c r="F2" s="75"/>
      <c r="G2" s="1" t="s">
        <v>281</v>
      </c>
    </row>
    <row r="3" spans="1:7" ht="48" customHeight="1" x14ac:dyDescent="0.3">
      <c r="A3" s="4"/>
      <c r="B3" s="29" t="s">
        <v>3</v>
      </c>
      <c r="C3" s="30" t="s">
        <v>71</v>
      </c>
      <c r="D3" s="70" t="s">
        <v>268</v>
      </c>
      <c r="E3" s="72" t="s">
        <v>83</v>
      </c>
      <c r="F3" s="6" t="s">
        <v>302</v>
      </c>
      <c r="G3" s="1" t="s">
        <v>281</v>
      </c>
    </row>
    <row r="4" spans="1:7" ht="60.6" customHeight="1" x14ac:dyDescent="0.3">
      <c r="A4" s="4"/>
      <c r="B4" s="29" t="s">
        <v>3</v>
      </c>
      <c r="C4" s="30" t="s">
        <v>265</v>
      </c>
      <c r="D4" s="18" t="s">
        <v>243</v>
      </c>
      <c r="E4" s="72" t="s">
        <v>83</v>
      </c>
      <c r="F4" s="6" t="s">
        <v>176</v>
      </c>
      <c r="G4" s="1" t="s">
        <v>281</v>
      </c>
    </row>
    <row r="5" spans="1:7" ht="28.8" x14ac:dyDescent="0.3">
      <c r="A5" s="4"/>
      <c r="B5" s="31" t="s">
        <v>8</v>
      </c>
      <c r="C5" s="6" t="s">
        <v>76</v>
      </c>
      <c r="D5" s="71" t="s">
        <v>242</v>
      </c>
      <c r="E5" s="72" t="s">
        <v>83</v>
      </c>
      <c r="F5" s="6" t="s">
        <v>302</v>
      </c>
      <c r="G5" s="91"/>
    </row>
    <row r="6" spans="1:7" ht="28.8" x14ac:dyDescent="0.3">
      <c r="A6" s="4"/>
      <c r="B6" s="31" t="s">
        <v>8</v>
      </c>
      <c r="C6" s="6" t="s">
        <v>278</v>
      </c>
      <c r="D6" s="70" t="s">
        <v>241</v>
      </c>
      <c r="E6" s="72" t="s">
        <v>83</v>
      </c>
      <c r="F6" s="6" t="s">
        <v>271</v>
      </c>
      <c r="G6" s="91"/>
    </row>
    <row r="7" spans="1:7" ht="28.8" x14ac:dyDescent="0.3">
      <c r="A7" s="32"/>
      <c r="B7" s="31" t="s">
        <v>8</v>
      </c>
      <c r="C7" s="6" t="s">
        <v>245</v>
      </c>
      <c r="E7" s="72" t="s">
        <v>83</v>
      </c>
      <c r="F7" s="6" t="s">
        <v>176</v>
      </c>
      <c r="G7" s="91"/>
    </row>
    <row r="8" spans="1:7" x14ac:dyDescent="0.3">
      <c r="A8" s="32"/>
      <c r="B8" s="31" t="s">
        <v>8</v>
      </c>
      <c r="C8" s="6" t="s">
        <v>244</v>
      </c>
      <c r="E8" s="72" t="s">
        <v>186</v>
      </c>
      <c r="F8" s="6"/>
      <c r="G8" s="91"/>
    </row>
    <row r="9" spans="1:7" ht="46.2" customHeight="1" x14ac:dyDescent="0.3">
      <c r="A9" s="32"/>
      <c r="B9" s="31" t="s">
        <v>8</v>
      </c>
      <c r="C9" s="6" t="s">
        <v>230</v>
      </c>
      <c r="D9" s="70" t="s">
        <v>246</v>
      </c>
      <c r="E9" s="72" t="s">
        <v>83</v>
      </c>
      <c r="F9" s="6" t="s">
        <v>180</v>
      </c>
      <c r="G9" s="91"/>
    </row>
    <row r="10" spans="1:7" x14ac:dyDescent="0.3">
      <c r="A10" s="7"/>
      <c r="E10" s="72"/>
      <c r="F10" s="6"/>
    </row>
    <row r="11" spans="1:7" s="22" customFormat="1" x14ac:dyDescent="0.3">
      <c r="A11" s="26" t="s">
        <v>1</v>
      </c>
      <c r="B11" s="77"/>
      <c r="C11" s="78"/>
      <c r="D11" s="78"/>
      <c r="E11" s="79"/>
      <c r="F11" s="78"/>
      <c r="G11" s="1" t="s">
        <v>282</v>
      </c>
    </row>
    <row r="12" spans="1:7" s="22" customFormat="1" ht="28.8" x14ac:dyDescent="0.3">
      <c r="A12" s="26"/>
      <c r="B12" s="23" t="s">
        <v>3</v>
      </c>
      <c r="C12" s="24" t="s">
        <v>231</v>
      </c>
      <c r="D12" s="70" t="s">
        <v>247</v>
      </c>
      <c r="E12" s="72" t="s">
        <v>83</v>
      </c>
      <c r="F12" s="6" t="s">
        <v>302</v>
      </c>
      <c r="G12" s="1" t="s">
        <v>282</v>
      </c>
    </row>
    <row r="13" spans="1:7" s="22" customFormat="1" ht="28.8" x14ac:dyDescent="0.3">
      <c r="A13" s="8"/>
      <c r="B13" s="23" t="s">
        <v>3</v>
      </c>
      <c r="C13" s="24" t="s">
        <v>200</v>
      </c>
      <c r="D13" s="18" t="s">
        <v>248</v>
      </c>
      <c r="E13" s="72" t="s">
        <v>83</v>
      </c>
      <c r="F13" s="6" t="s">
        <v>272</v>
      </c>
      <c r="G13" s="1" t="s">
        <v>282</v>
      </c>
    </row>
    <row r="14" spans="1:7" s="22" customFormat="1" x14ac:dyDescent="0.3">
      <c r="A14" s="33"/>
      <c r="B14" s="25" t="s">
        <v>8</v>
      </c>
      <c r="C14" s="6" t="s">
        <v>52</v>
      </c>
      <c r="D14" s="18" t="s">
        <v>152</v>
      </c>
      <c r="E14" s="72" t="s">
        <v>83</v>
      </c>
      <c r="F14" s="6" t="s">
        <v>272</v>
      </c>
      <c r="G14" s="92"/>
    </row>
    <row r="15" spans="1:7" s="22" customFormat="1" x14ac:dyDescent="0.3">
      <c r="A15" s="33"/>
      <c r="B15" s="25" t="s">
        <v>8</v>
      </c>
      <c r="C15" s="6" t="s">
        <v>50</v>
      </c>
      <c r="D15" s="18"/>
      <c r="E15" s="72" t="s">
        <v>186</v>
      </c>
      <c r="F15" s="6"/>
      <c r="G15" s="92"/>
    </row>
    <row r="16" spans="1:7" s="22" customFormat="1" x14ac:dyDescent="0.3">
      <c r="A16" s="33"/>
      <c r="B16" s="25" t="s">
        <v>8</v>
      </c>
      <c r="C16" s="6" t="s">
        <v>277</v>
      </c>
      <c r="D16" s="18" t="s">
        <v>152</v>
      </c>
      <c r="E16" s="72" t="s">
        <v>83</v>
      </c>
      <c r="F16" s="6" t="s">
        <v>272</v>
      </c>
      <c r="G16" s="92"/>
    </row>
    <row r="17" spans="1:7" s="22" customFormat="1" x14ac:dyDescent="0.3">
      <c r="A17" s="8"/>
      <c r="B17" s="25" t="s">
        <v>8</v>
      </c>
      <c r="C17" s="6" t="s">
        <v>232</v>
      </c>
      <c r="D17" s="6"/>
      <c r="E17" s="72" t="s">
        <v>85</v>
      </c>
      <c r="F17" s="6"/>
      <c r="G17" s="92"/>
    </row>
    <row r="18" spans="1:7" s="22" customFormat="1" x14ac:dyDescent="0.3">
      <c r="A18" s="8"/>
      <c r="B18" s="25" t="s">
        <v>8</v>
      </c>
      <c r="C18" s="6" t="s">
        <v>148</v>
      </c>
      <c r="D18" s="18" t="s">
        <v>60</v>
      </c>
      <c r="E18" s="72" t="s">
        <v>85</v>
      </c>
      <c r="F18" s="6"/>
      <c r="G18" s="92"/>
    </row>
    <row r="19" spans="1:7" x14ac:dyDescent="0.3">
      <c r="A19" s="7"/>
      <c r="E19" s="72"/>
      <c r="F19" s="6"/>
    </row>
    <row r="20" spans="1:7" s="22" customFormat="1" x14ac:dyDescent="0.3">
      <c r="A20" s="10" t="s">
        <v>2</v>
      </c>
      <c r="B20" s="10"/>
      <c r="C20" s="10"/>
      <c r="D20" s="10"/>
      <c r="E20" s="10"/>
      <c r="F20" s="10"/>
      <c r="G20" s="81" t="s">
        <v>283</v>
      </c>
    </row>
    <row r="21" spans="1:7" ht="28.8" x14ac:dyDescent="0.3">
      <c r="A21" s="39"/>
      <c r="B21" s="11" t="s">
        <v>3</v>
      </c>
      <c r="C21" s="12" t="s">
        <v>29</v>
      </c>
      <c r="D21" s="18" t="s">
        <v>154</v>
      </c>
      <c r="E21" s="72" t="s">
        <v>83</v>
      </c>
      <c r="F21" s="6" t="s">
        <v>289</v>
      </c>
      <c r="G21" s="81" t="s">
        <v>283</v>
      </c>
    </row>
    <row r="22" spans="1:7" ht="28.8" x14ac:dyDescent="0.3">
      <c r="A22" s="39"/>
      <c r="B22" s="11" t="s">
        <v>3</v>
      </c>
      <c r="C22" s="46" t="s">
        <v>233</v>
      </c>
      <c r="D22" s="6" t="s">
        <v>234</v>
      </c>
      <c r="E22" s="72" t="s">
        <v>84</v>
      </c>
      <c r="F22" s="6"/>
      <c r="G22" s="81" t="s">
        <v>283</v>
      </c>
    </row>
    <row r="23" spans="1:7" ht="43.2" x14ac:dyDescent="0.3">
      <c r="A23" s="39"/>
      <c r="B23" s="11" t="s">
        <v>3</v>
      </c>
      <c r="C23" s="12" t="s">
        <v>235</v>
      </c>
      <c r="D23" s="18" t="s">
        <v>184</v>
      </c>
      <c r="E23" s="72" t="s">
        <v>83</v>
      </c>
      <c r="F23" s="6" t="s">
        <v>290</v>
      </c>
      <c r="G23" s="81" t="s">
        <v>283</v>
      </c>
    </row>
    <row r="24" spans="1:7" ht="28.8" x14ac:dyDescent="0.3">
      <c r="A24" s="39"/>
      <c r="B24" s="11" t="s">
        <v>3</v>
      </c>
      <c r="C24" s="46" t="s">
        <v>185</v>
      </c>
      <c r="E24" s="72" t="s">
        <v>83</v>
      </c>
      <c r="F24" s="6" t="s">
        <v>291</v>
      </c>
      <c r="G24" s="81" t="s">
        <v>283</v>
      </c>
    </row>
    <row r="25" spans="1:7" ht="72" x14ac:dyDescent="0.3">
      <c r="A25" s="39"/>
      <c r="B25" s="11" t="s">
        <v>3</v>
      </c>
      <c r="C25" s="46" t="s">
        <v>236</v>
      </c>
      <c r="D25" s="18" t="s">
        <v>157</v>
      </c>
      <c r="E25" s="72" t="s">
        <v>84</v>
      </c>
      <c r="F25" s="6"/>
      <c r="G25" s="81" t="s">
        <v>283</v>
      </c>
    </row>
    <row r="26" spans="1:7" ht="28.8" x14ac:dyDescent="0.3">
      <c r="A26" s="39"/>
      <c r="B26" s="11" t="s">
        <v>3</v>
      </c>
      <c r="C26" s="12" t="s">
        <v>237</v>
      </c>
      <c r="D26" s="18" t="s">
        <v>158</v>
      </c>
      <c r="E26" s="72" t="s">
        <v>83</v>
      </c>
      <c r="F26" s="6" t="s">
        <v>272</v>
      </c>
      <c r="G26" s="81" t="s">
        <v>283</v>
      </c>
    </row>
    <row r="27" spans="1:7" ht="43.2" x14ac:dyDescent="0.3">
      <c r="A27" s="40"/>
      <c r="B27" s="13" t="s">
        <v>8</v>
      </c>
      <c r="C27" s="6" t="s">
        <v>253</v>
      </c>
      <c r="D27" s="18" t="s">
        <v>254</v>
      </c>
      <c r="E27" s="72" t="s">
        <v>190</v>
      </c>
      <c r="F27" s="6" t="s">
        <v>275</v>
      </c>
      <c r="G27" s="91"/>
    </row>
    <row r="28" spans="1:7" ht="43.2" x14ac:dyDescent="0.3">
      <c r="A28" s="39"/>
      <c r="B28" s="13" t="s">
        <v>8</v>
      </c>
      <c r="C28" s="6" t="s">
        <v>255</v>
      </c>
      <c r="E28" s="72" t="s">
        <v>83</v>
      </c>
      <c r="F28" s="6" t="s">
        <v>274</v>
      </c>
      <c r="G28" s="91"/>
    </row>
    <row r="29" spans="1:7" ht="43.2" x14ac:dyDescent="0.3">
      <c r="A29" s="40"/>
      <c r="B29" s="13" t="s">
        <v>8</v>
      </c>
      <c r="C29" s="6" t="s">
        <v>276</v>
      </c>
      <c r="E29" s="72" t="s">
        <v>83</v>
      </c>
      <c r="F29" s="6" t="s">
        <v>292</v>
      </c>
      <c r="G29" s="91"/>
    </row>
    <row r="30" spans="1:7" ht="57.6" x14ac:dyDescent="0.3">
      <c r="A30" s="40"/>
      <c r="B30" s="13" t="s">
        <v>8</v>
      </c>
      <c r="C30" s="6" t="s">
        <v>249</v>
      </c>
      <c r="D30" s="70" t="s">
        <v>250</v>
      </c>
      <c r="E30" s="72" t="s">
        <v>273</v>
      </c>
      <c r="F30" s="6" t="s">
        <v>293</v>
      </c>
      <c r="G30" s="91"/>
    </row>
    <row r="31" spans="1:7" s="22" customFormat="1" x14ac:dyDescent="0.3">
      <c r="A31" s="40"/>
      <c r="B31" s="13" t="s">
        <v>8</v>
      </c>
      <c r="C31" s="6" t="s">
        <v>238</v>
      </c>
      <c r="D31" s="6"/>
      <c r="E31" s="72" t="s">
        <v>83</v>
      </c>
      <c r="F31" s="6" t="s">
        <v>289</v>
      </c>
      <c r="G31" s="92"/>
    </row>
    <row r="32" spans="1:7" s="22" customFormat="1" ht="43.2" x14ac:dyDescent="0.3">
      <c r="A32" s="40"/>
      <c r="B32" s="13" t="s">
        <v>8</v>
      </c>
      <c r="C32" s="6" t="s">
        <v>256</v>
      </c>
      <c r="D32" s="6" t="s">
        <v>162</v>
      </c>
      <c r="E32" s="72" t="s">
        <v>83</v>
      </c>
      <c r="F32" s="6" t="s">
        <v>289</v>
      </c>
      <c r="G32" s="92"/>
    </row>
    <row r="33" spans="1:7" s="22" customFormat="1" ht="43.2" x14ac:dyDescent="0.3">
      <c r="A33" s="39"/>
      <c r="B33" s="13" t="s">
        <v>8</v>
      </c>
      <c r="C33" s="6" t="s">
        <v>257</v>
      </c>
      <c r="D33" s="6" t="s">
        <v>258</v>
      </c>
      <c r="E33" s="72" t="s">
        <v>190</v>
      </c>
      <c r="F33" s="6" t="s">
        <v>303</v>
      </c>
      <c r="G33" s="92"/>
    </row>
    <row r="34" spans="1:7" s="22" customFormat="1" ht="28.8" x14ac:dyDescent="0.3">
      <c r="A34" s="40"/>
      <c r="B34" s="13" t="s">
        <v>8</v>
      </c>
      <c r="C34" s="6" t="s">
        <v>44</v>
      </c>
      <c r="D34" s="6" t="s">
        <v>261</v>
      </c>
      <c r="E34" s="72" t="s">
        <v>190</v>
      </c>
      <c r="F34" s="6" t="s">
        <v>294</v>
      </c>
      <c r="G34" s="92"/>
    </row>
    <row r="35" spans="1:7" s="49" customFormat="1" x14ac:dyDescent="0.3">
      <c r="A35" s="48"/>
      <c r="B35" s="13" t="s">
        <v>8</v>
      </c>
      <c r="C35" s="47" t="s">
        <v>262</v>
      </c>
      <c r="D35" s="47"/>
      <c r="E35" s="73" t="s">
        <v>83</v>
      </c>
      <c r="F35" s="47" t="s">
        <v>295</v>
      </c>
      <c r="G35" s="93"/>
    </row>
    <row r="36" spans="1:7" s="22" customFormat="1" ht="28.8" x14ac:dyDescent="0.3">
      <c r="A36" s="40"/>
      <c r="B36" s="13" t="s">
        <v>8</v>
      </c>
      <c r="C36" s="6" t="s">
        <v>46</v>
      </c>
      <c r="D36" s="6"/>
      <c r="E36" s="72" t="s">
        <v>83</v>
      </c>
      <c r="F36" s="6" t="s">
        <v>270</v>
      </c>
      <c r="G36" s="92"/>
    </row>
    <row r="37" spans="1:7" s="22" customFormat="1" ht="60" customHeight="1" x14ac:dyDescent="0.3">
      <c r="A37" s="40"/>
      <c r="B37" s="13" t="s">
        <v>8</v>
      </c>
      <c r="C37" s="6" t="s">
        <v>260</v>
      </c>
      <c r="D37" s="6" t="s">
        <v>259</v>
      </c>
      <c r="E37" s="72" t="s">
        <v>83</v>
      </c>
      <c r="F37" s="6" t="s">
        <v>289</v>
      </c>
      <c r="G37" s="92"/>
    </row>
    <row r="38" spans="1:7" s="22" customFormat="1" ht="28.8" x14ac:dyDescent="0.3">
      <c r="A38" s="40"/>
      <c r="B38" s="13" t="s">
        <v>8</v>
      </c>
      <c r="C38" s="6" t="s">
        <v>251</v>
      </c>
      <c r="D38" s="6"/>
      <c r="E38" s="72" t="s">
        <v>83</v>
      </c>
      <c r="F38" s="6" t="s">
        <v>289</v>
      </c>
      <c r="G38" s="92"/>
    </row>
    <row r="39" spans="1:7" x14ac:dyDescent="0.3">
      <c r="E39" s="72"/>
      <c r="F39" s="6"/>
    </row>
    <row r="40" spans="1:7" x14ac:dyDescent="0.3">
      <c r="E40" s="72"/>
      <c r="F40" s="6"/>
    </row>
    <row r="41" spans="1:7" s="22" customFormat="1" x14ac:dyDescent="0.3">
      <c r="A41" s="14" t="s">
        <v>4</v>
      </c>
      <c r="B41" s="14"/>
      <c r="C41" s="14"/>
      <c r="D41" s="14"/>
      <c r="E41" s="14"/>
      <c r="F41" s="14"/>
      <c r="G41" s="81" t="s">
        <v>284</v>
      </c>
    </row>
    <row r="42" spans="1:7" s="22" customFormat="1" ht="57.6" x14ac:dyDescent="0.3">
      <c r="A42" s="14"/>
      <c r="B42" s="15" t="s">
        <v>3</v>
      </c>
      <c r="C42" s="16" t="s">
        <v>263</v>
      </c>
      <c r="D42" s="6"/>
      <c r="E42" s="72" t="s">
        <v>83</v>
      </c>
      <c r="F42" s="6" t="s">
        <v>296</v>
      </c>
      <c r="G42" s="81" t="s">
        <v>284</v>
      </c>
    </row>
    <row r="43" spans="1:7" s="22" customFormat="1" ht="57.6" x14ac:dyDescent="0.3">
      <c r="A43" s="17"/>
      <c r="B43" s="15" t="s">
        <v>3</v>
      </c>
      <c r="C43" s="51" t="s">
        <v>252</v>
      </c>
      <c r="D43" s="18" t="s">
        <v>163</v>
      </c>
      <c r="E43" s="72" t="s">
        <v>83</v>
      </c>
      <c r="F43" s="6" t="s">
        <v>288</v>
      </c>
      <c r="G43" s="81" t="s">
        <v>284</v>
      </c>
    </row>
    <row r="44" spans="1:7" s="22" customFormat="1" ht="43.2" x14ac:dyDescent="0.3">
      <c r="A44" s="17"/>
      <c r="B44" s="15" t="s">
        <v>3</v>
      </c>
      <c r="C44" s="51" t="s">
        <v>221</v>
      </c>
      <c r="D44" s="6"/>
      <c r="E44" s="72" t="s">
        <v>83</v>
      </c>
      <c r="F44" s="6" t="s">
        <v>187</v>
      </c>
      <c r="G44" s="81" t="s">
        <v>284</v>
      </c>
    </row>
    <row r="45" spans="1:7" s="22" customFormat="1" ht="43.2" x14ac:dyDescent="0.3">
      <c r="A45" s="17"/>
      <c r="B45" s="15" t="s">
        <v>3</v>
      </c>
      <c r="C45" s="16" t="s">
        <v>309</v>
      </c>
      <c r="D45" s="6"/>
      <c r="E45" s="72" t="s">
        <v>273</v>
      </c>
      <c r="F45" s="6" t="s">
        <v>188</v>
      </c>
      <c r="G45" s="81" t="s">
        <v>284</v>
      </c>
    </row>
    <row r="46" spans="1:7" s="22" customFormat="1" ht="43.2" x14ac:dyDescent="0.3">
      <c r="A46" s="17"/>
      <c r="B46" s="15" t="s">
        <v>3</v>
      </c>
      <c r="C46" s="16" t="s">
        <v>264</v>
      </c>
      <c r="D46" s="18" t="s">
        <v>191</v>
      </c>
      <c r="E46" s="72" t="s">
        <v>190</v>
      </c>
      <c r="F46" s="6" t="s">
        <v>189</v>
      </c>
      <c r="G46" s="81" t="s">
        <v>284</v>
      </c>
    </row>
    <row r="47" spans="1:7" s="22" customFormat="1" ht="57.6" x14ac:dyDescent="0.3">
      <c r="A47" s="34"/>
      <c r="B47" s="19" t="s">
        <v>8</v>
      </c>
      <c r="C47" s="6" t="s">
        <v>222</v>
      </c>
      <c r="D47" s="47" t="s">
        <v>266</v>
      </c>
      <c r="E47" s="72" t="s">
        <v>192</v>
      </c>
      <c r="F47" s="6" t="s">
        <v>297</v>
      </c>
      <c r="G47" s="92"/>
    </row>
    <row r="48" spans="1:7" s="22" customFormat="1" x14ac:dyDescent="0.3">
      <c r="A48" s="34"/>
      <c r="B48" s="19" t="s">
        <v>8</v>
      </c>
      <c r="C48" s="6" t="s">
        <v>11</v>
      </c>
      <c r="D48" s="6"/>
      <c r="E48" s="72" t="s">
        <v>186</v>
      </c>
      <c r="F48" s="6"/>
      <c r="G48" s="92"/>
    </row>
    <row r="49" spans="1:7" s="22" customFormat="1" ht="81.599999999999994" customHeight="1" x14ac:dyDescent="0.3">
      <c r="A49" s="34"/>
      <c r="B49" s="19" t="s">
        <v>8</v>
      </c>
      <c r="C49" s="6" t="s">
        <v>223</v>
      </c>
      <c r="D49" s="18" t="s">
        <v>193</v>
      </c>
      <c r="E49" s="72" t="s">
        <v>186</v>
      </c>
      <c r="F49" s="6"/>
      <c r="G49" s="92"/>
    </row>
    <row r="50" spans="1:7" s="22" customFormat="1" ht="60" customHeight="1" x14ac:dyDescent="0.3">
      <c r="A50" s="34"/>
      <c r="B50" s="19" t="s">
        <v>8</v>
      </c>
      <c r="C50" s="6" t="s">
        <v>224</v>
      </c>
      <c r="D50" s="18" t="s">
        <v>79</v>
      </c>
      <c r="E50" s="72" t="s">
        <v>186</v>
      </c>
      <c r="F50" s="6"/>
      <c r="G50" s="92"/>
    </row>
    <row r="51" spans="1:7" s="22" customFormat="1" x14ac:dyDescent="0.3">
      <c r="A51" s="34"/>
      <c r="B51" s="19" t="s">
        <v>8</v>
      </c>
      <c r="C51" s="6" t="s">
        <v>225</v>
      </c>
      <c r="D51" s="6"/>
      <c r="E51" s="72" t="s">
        <v>186</v>
      </c>
      <c r="F51" s="6"/>
      <c r="G51" s="92"/>
    </row>
    <row r="52" spans="1:7" s="22" customFormat="1" x14ac:dyDescent="0.3">
      <c r="A52" s="34"/>
      <c r="B52" s="19" t="s">
        <v>8</v>
      </c>
      <c r="C52" s="6" t="s">
        <v>226</v>
      </c>
      <c r="D52" s="6" t="s">
        <v>194</v>
      </c>
      <c r="E52" s="72" t="s">
        <v>190</v>
      </c>
      <c r="F52" s="6" t="s">
        <v>298</v>
      </c>
      <c r="G52" s="92"/>
    </row>
    <row r="53" spans="1:7" s="22" customFormat="1" ht="60" customHeight="1" x14ac:dyDescent="0.3">
      <c r="A53" s="34"/>
      <c r="B53" s="19" t="s">
        <v>8</v>
      </c>
      <c r="C53" s="6" t="s">
        <v>227</v>
      </c>
      <c r="D53" s="18" t="s">
        <v>195</v>
      </c>
      <c r="E53" s="72" t="s">
        <v>273</v>
      </c>
      <c r="F53" s="6" t="s">
        <v>196</v>
      </c>
      <c r="G53" s="92"/>
    </row>
    <row r="54" spans="1:7" s="22" customFormat="1" ht="43.2" x14ac:dyDescent="0.3">
      <c r="A54" s="34"/>
      <c r="B54" s="19" t="s">
        <v>8</v>
      </c>
      <c r="C54" s="47" t="s">
        <v>228</v>
      </c>
      <c r="D54" s="18" t="s">
        <v>197</v>
      </c>
      <c r="E54" s="72" t="s">
        <v>83</v>
      </c>
      <c r="F54" s="6" t="s">
        <v>297</v>
      </c>
      <c r="G54" s="92"/>
    </row>
    <row r="55" spans="1:7" s="22" customFormat="1" x14ac:dyDescent="0.3">
      <c r="A55" s="17"/>
      <c r="B55" s="52" t="s">
        <v>8</v>
      </c>
      <c r="C55" s="6" t="s">
        <v>229</v>
      </c>
      <c r="D55" s="18" t="s">
        <v>198</v>
      </c>
      <c r="E55" s="72" t="s">
        <v>83</v>
      </c>
      <c r="F55" s="6" t="s">
        <v>299</v>
      </c>
      <c r="G55" s="92"/>
    </row>
    <row r="56" spans="1:7" s="22" customFormat="1" ht="31.2" x14ac:dyDescent="0.3">
      <c r="A56" s="17"/>
      <c r="B56" s="19" t="s">
        <v>8</v>
      </c>
      <c r="C56" s="6" t="s">
        <v>239</v>
      </c>
      <c r="D56" s="6"/>
      <c r="E56" s="72" t="s">
        <v>84</v>
      </c>
      <c r="F56" s="6"/>
      <c r="G56" s="92"/>
    </row>
    <row r="57" spans="1:7" ht="43.2" x14ac:dyDescent="0.3">
      <c r="A57" s="53"/>
      <c r="B57" s="52" t="s">
        <v>8</v>
      </c>
      <c r="C57" s="6" t="s">
        <v>240</v>
      </c>
      <c r="D57" s="18" t="s">
        <v>199</v>
      </c>
      <c r="E57" s="72" t="s">
        <v>192</v>
      </c>
      <c r="F57" s="6" t="s">
        <v>297</v>
      </c>
      <c r="G57" s="91"/>
    </row>
  </sheetData>
  <sheetProtection algorithmName="SHA-512" hashValue="kcnJQxXvgwaVsEMbts7V/uHL1nFl9E+aJoIYX5nCLfzSIl7lvc9LUGIk0s9/4XzsV1fVUpb5m+Veum1bLkcJmA==" saltValue="kc2DW2/UKwSztI472V5nLQ==" spinCount="100000" sheet="1" objects="1" scenarios="1" formatCells="0" formatColumns="0" formatRows="0" sort="0" autoFilter="0"/>
  <autoFilter ref="A1:G57" xr:uid="{4E42AA5E-106E-46EC-9D95-7801137714A4}"/>
  <hyperlinks>
    <hyperlink ref="D6" r:id="rId1" xr:uid="{E753BB76-4A33-4372-83ED-5EB1A586887F}"/>
    <hyperlink ref="D9" r:id="rId2" xr:uid="{C845F436-0250-4627-9637-BCED7884FCFD}"/>
    <hyperlink ref="D30" r:id="rId3" xr:uid="{86E7374E-3F0E-4AB0-A776-207DC9512403}"/>
    <hyperlink ref="D3" r:id="rId4" display="Modèle de document disponible. Pour les moyennes à grande structure, fournir une preuve que le sujet a été abordé. Par exemple: sujet d'une séance avec suivi des présences" xr:uid="{C771C1AC-F47A-43F5-8FF9-46437B812459}"/>
    <hyperlink ref="D12" r:id="rId5" xr:uid="{12CC20EE-9077-472A-8173-303F20AFD4CB}"/>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C5C3-73DB-46D5-85B7-9FEB4BF40407}">
  <dimension ref="A1:I10"/>
  <sheetViews>
    <sheetView workbookViewId="0">
      <selection activeCell="M9" sqref="M9"/>
    </sheetView>
  </sheetViews>
  <sheetFormatPr baseColWidth="10" defaultRowHeight="14.4" x14ac:dyDescent="0.3"/>
  <cols>
    <col min="1" max="1" width="7.88671875" customWidth="1"/>
    <col min="2" max="2" width="24.21875" customWidth="1"/>
    <col min="3" max="3" width="8.77734375" customWidth="1"/>
    <col min="4" max="4" width="24.21875" customWidth="1"/>
    <col min="5" max="5" width="8.33203125" customWidth="1"/>
    <col min="6" max="6" width="24.21875" customWidth="1"/>
    <col min="7" max="7" width="8.5546875" customWidth="1"/>
    <col min="8" max="8" width="24.21875" customWidth="1"/>
    <col min="9" max="9" width="9.21875" customWidth="1"/>
  </cols>
  <sheetData>
    <row r="1" spans="1:9" x14ac:dyDescent="0.3">
      <c r="A1" s="67" t="s">
        <v>206</v>
      </c>
    </row>
    <row r="2" spans="1:9" x14ac:dyDescent="0.3">
      <c r="A2" t="s">
        <v>207</v>
      </c>
    </row>
    <row r="4" spans="1:9" s="61" customFormat="1" ht="43.8" customHeight="1" x14ac:dyDescent="0.3">
      <c r="B4" s="118" t="s">
        <v>0</v>
      </c>
      <c r="C4" s="118"/>
      <c r="D4" s="119" t="s">
        <v>1</v>
      </c>
      <c r="E4" s="119"/>
      <c r="F4" s="120" t="s">
        <v>2</v>
      </c>
      <c r="G4" s="120"/>
      <c r="H4" s="121" t="s">
        <v>4</v>
      </c>
      <c r="I4" s="121"/>
    </row>
    <row r="5" spans="1:9" s="61" customFormat="1" ht="43.8" customHeight="1" x14ac:dyDescent="0.3">
      <c r="B5" s="61" t="s">
        <v>209</v>
      </c>
      <c r="C5" s="61" t="e" vm="1">
        <v>#VALUE!</v>
      </c>
      <c r="D5" s="106"/>
      <c r="F5" s="61" t="s">
        <v>208</v>
      </c>
      <c r="G5" s="61" t="e" vm="1">
        <v>#VALUE!</v>
      </c>
      <c r="H5" s="106"/>
    </row>
    <row r="6" spans="1:9" s="61" customFormat="1" ht="43.8" customHeight="1" x14ac:dyDescent="0.3">
      <c r="B6" s="61" t="s">
        <v>211</v>
      </c>
      <c r="C6" s="61" t="e" vm="1">
        <v>#VALUE!</v>
      </c>
      <c r="F6" s="61" t="s">
        <v>300</v>
      </c>
      <c r="G6" s="61" t="e" vm="1">
        <v>#VALUE!</v>
      </c>
    </row>
    <row r="7" spans="1:9" s="61" customFormat="1" ht="43.8" customHeight="1" x14ac:dyDescent="0.3">
      <c r="F7" s="61" t="s">
        <v>209</v>
      </c>
      <c r="G7" s="61" t="e" vm="1">
        <v>#VALUE!</v>
      </c>
    </row>
    <row r="8" spans="1:9" s="61" customFormat="1" ht="43.8" customHeight="1" x14ac:dyDescent="0.3">
      <c r="F8" s="61" t="s">
        <v>210</v>
      </c>
      <c r="G8" s="61" t="e" vm="1">
        <v>#VALUE!</v>
      </c>
    </row>
    <row r="9" spans="1:9" s="61" customFormat="1" ht="43.8" customHeight="1" x14ac:dyDescent="0.3">
      <c r="F9" s="61" t="s">
        <v>212</v>
      </c>
      <c r="G9" s="61" t="e" vm="1">
        <v>#VALUE!</v>
      </c>
    </row>
    <row r="10" spans="1:9" s="61" customFormat="1" ht="43.8" customHeight="1" x14ac:dyDescent="0.3">
      <c r="F10" s="61" t="s">
        <v>213</v>
      </c>
      <c r="G10" s="61" t="e" vm="1">
        <v>#VALUE!</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4531-0133-4515-A78A-C0F6A711DE5B}">
  <dimension ref="A1:H88"/>
  <sheetViews>
    <sheetView workbookViewId="0">
      <pane xSplit="2" ySplit="1" topLeftCell="C19" activePane="bottomRight" state="frozen"/>
      <selection pane="topRight" activeCell="C1" sqref="C1"/>
      <selection pane="bottomLeft" activeCell="A2" sqref="A2"/>
      <selection pane="bottomRight" activeCell="D26" sqref="D26"/>
    </sheetView>
  </sheetViews>
  <sheetFormatPr baseColWidth="10" defaultColWidth="11.5546875" defaultRowHeight="14.4" x14ac:dyDescent="0.3"/>
  <cols>
    <col min="1" max="1" width="16.44140625" style="9" bestFit="1" customWidth="1"/>
    <col min="2" max="2" width="14.109375" style="5" customWidth="1"/>
    <col min="3" max="3" width="76.6640625" style="6" customWidth="1"/>
    <col min="4" max="4" width="40.88671875" style="6" customWidth="1"/>
    <col min="5" max="5" width="47.6640625" style="6" customWidth="1"/>
    <col min="6" max="6" width="14.6640625" style="7" customWidth="1"/>
    <col min="7" max="7" width="22" style="36" customWidth="1"/>
    <col min="8" max="8" width="18" style="22" customWidth="1"/>
    <col min="9" max="9" width="16.44140625" style="7" customWidth="1"/>
    <col min="10" max="16384" width="11.5546875" style="7"/>
  </cols>
  <sheetData>
    <row r="1" spans="1:8" s="2" customFormat="1" ht="57.6" x14ac:dyDescent="0.3">
      <c r="A1" s="41"/>
      <c r="B1" s="35" t="s">
        <v>5</v>
      </c>
      <c r="C1" s="2" t="s">
        <v>6</v>
      </c>
      <c r="D1" s="2" t="s">
        <v>144</v>
      </c>
      <c r="E1" s="2" t="s">
        <v>140</v>
      </c>
      <c r="F1" s="2" t="s">
        <v>135</v>
      </c>
      <c r="G1" s="35" t="s">
        <v>94</v>
      </c>
      <c r="H1" s="2" t="s">
        <v>136</v>
      </c>
    </row>
    <row r="2" spans="1:8" s="3" customFormat="1" x14ac:dyDescent="0.3">
      <c r="A2" s="4" t="s">
        <v>0</v>
      </c>
      <c r="B2" s="1"/>
      <c r="C2" s="2"/>
      <c r="D2" s="2"/>
      <c r="E2" s="2"/>
      <c r="G2" s="35"/>
      <c r="H2" s="2"/>
    </row>
    <row r="3" spans="1:8" ht="92.4" customHeight="1" x14ac:dyDescent="0.3">
      <c r="A3" s="4"/>
      <c r="B3" s="29" t="s">
        <v>3</v>
      </c>
      <c r="C3" s="30" t="s">
        <v>71</v>
      </c>
      <c r="D3" s="18" t="s">
        <v>137</v>
      </c>
      <c r="E3" s="6" t="s">
        <v>143</v>
      </c>
      <c r="G3" s="36" t="s">
        <v>83</v>
      </c>
      <c r="H3" s="22" t="s">
        <v>175</v>
      </c>
    </row>
    <row r="4" spans="1:8" ht="28.8" x14ac:dyDescent="0.3">
      <c r="A4" s="4"/>
      <c r="B4" s="29" t="s">
        <v>3</v>
      </c>
      <c r="C4" s="30" t="s">
        <v>173</v>
      </c>
      <c r="D4" s="18" t="s">
        <v>138</v>
      </c>
      <c r="G4" s="36" t="s">
        <v>83</v>
      </c>
      <c r="H4" s="22" t="s">
        <v>176</v>
      </c>
    </row>
    <row r="5" spans="1:8" ht="43.2" x14ac:dyDescent="0.3">
      <c r="A5" s="4"/>
      <c r="B5" s="31" t="s">
        <v>8</v>
      </c>
      <c r="C5" s="6" t="s">
        <v>76</v>
      </c>
      <c r="E5" s="44" t="s">
        <v>178</v>
      </c>
      <c r="G5" s="36" t="s">
        <v>83</v>
      </c>
      <c r="H5" s="22" t="s">
        <v>177</v>
      </c>
    </row>
    <row r="6" spans="1:8" ht="28.8" x14ac:dyDescent="0.3">
      <c r="A6" s="4"/>
      <c r="B6" s="31" t="s">
        <v>8</v>
      </c>
      <c r="C6" s="6" t="s">
        <v>77</v>
      </c>
      <c r="E6" s="44" t="s">
        <v>179</v>
      </c>
      <c r="G6" s="36" t="s">
        <v>83</v>
      </c>
    </row>
    <row r="7" spans="1:8" ht="28.8" x14ac:dyDescent="0.3">
      <c r="A7" s="32"/>
      <c r="B7" s="31" t="s">
        <v>8</v>
      </c>
      <c r="C7" s="6" t="s">
        <v>67</v>
      </c>
      <c r="G7" s="36" t="s">
        <v>83</v>
      </c>
      <c r="H7" s="22" t="s">
        <v>176</v>
      </c>
    </row>
    <row r="8" spans="1:8" x14ac:dyDescent="0.3">
      <c r="A8" s="32"/>
      <c r="B8" s="31" t="s">
        <v>8</v>
      </c>
      <c r="C8" s="6" t="s">
        <v>75</v>
      </c>
      <c r="G8" s="36" t="s">
        <v>181</v>
      </c>
    </row>
    <row r="9" spans="1:8" ht="43.2" x14ac:dyDescent="0.3">
      <c r="A9" s="32"/>
      <c r="B9" s="31" t="s">
        <v>8</v>
      </c>
      <c r="C9" s="6" t="s">
        <v>72</v>
      </c>
      <c r="D9" s="18" t="s">
        <v>73</v>
      </c>
      <c r="E9" s="21" t="s">
        <v>141</v>
      </c>
      <c r="G9" s="36" t="s">
        <v>83</v>
      </c>
      <c r="H9" s="22" t="s">
        <v>180</v>
      </c>
    </row>
    <row r="10" spans="1:8" x14ac:dyDescent="0.3">
      <c r="A10" s="4"/>
      <c r="B10" s="31" t="s">
        <v>8</v>
      </c>
      <c r="C10" s="6" t="s">
        <v>68</v>
      </c>
      <c r="G10" s="36" t="s">
        <v>83</v>
      </c>
      <c r="H10" s="22" t="s">
        <v>176</v>
      </c>
    </row>
    <row r="11" spans="1:8" ht="43.2" x14ac:dyDescent="0.3">
      <c r="A11" s="4"/>
      <c r="B11" s="31" t="s">
        <v>8</v>
      </c>
      <c r="C11" s="6" t="s">
        <v>69</v>
      </c>
      <c r="E11" s="21" t="s">
        <v>142</v>
      </c>
      <c r="G11" s="36" t="s">
        <v>84</v>
      </c>
    </row>
    <row r="12" spans="1:8" ht="43.2" x14ac:dyDescent="0.3">
      <c r="A12" s="4"/>
      <c r="B12" s="31" t="s">
        <v>8</v>
      </c>
      <c r="C12" s="6" t="s">
        <v>66</v>
      </c>
      <c r="E12" s="21" t="s">
        <v>142</v>
      </c>
      <c r="G12" s="36" t="s">
        <v>84</v>
      </c>
    </row>
    <row r="13" spans="1:8" ht="43.2" x14ac:dyDescent="0.3">
      <c r="A13" s="4"/>
      <c r="B13" s="31" t="s">
        <v>8</v>
      </c>
      <c r="C13" s="6" t="s">
        <v>70</v>
      </c>
      <c r="D13" s="18" t="s">
        <v>137</v>
      </c>
      <c r="E13" s="6" t="s">
        <v>139</v>
      </c>
      <c r="G13" s="36" t="s">
        <v>83</v>
      </c>
      <c r="H13" s="22" t="s">
        <v>175</v>
      </c>
    </row>
    <row r="14" spans="1:8" ht="72" x14ac:dyDescent="0.3">
      <c r="A14" s="4"/>
      <c r="B14" s="31" t="s">
        <v>8</v>
      </c>
      <c r="C14" s="6" t="s">
        <v>183</v>
      </c>
      <c r="D14" s="6" t="s">
        <v>182</v>
      </c>
      <c r="G14" s="36" t="s">
        <v>84</v>
      </c>
    </row>
    <row r="15" spans="1:8" x14ac:dyDescent="0.3">
      <c r="A15" s="4"/>
      <c r="B15" s="31" t="s">
        <v>8</v>
      </c>
      <c r="C15" s="6" t="s">
        <v>74</v>
      </c>
      <c r="E15" s="21" t="s">
        <v>145</v>
      </c>
      <c r="G15" s="36" t="s">
        <v>83</v>
      </c>
    </row>
    <row r="16" spans="1:8" x14ac:dyDescent="0.3">
      <c r="A16" s="7"/>
    </row>
    <row r="17" spans="1:7" x14ac:dyDescent="0.3">
      <c r="A17" s="26" t="s">
        <v>1</v>
      </c>
    </row>
    <row r="18" spans="1:7" ht="28.8" x14ac:dyDescent="0.3">
      <c r="A18" s="26"/>
      <c r="B18" s="23" t="s">
        <v>3</v>
      </c>
      <c r="C18" s="24" t="s">
        <v>51</v>
      </c>
      <c r="D18" s="18" t="s">
        <v>146</v>
      </c>
      <c r="E18" s="6" t="s">
        <v>134</v>
      </c>
      <c r="G18" s="36" t="s">
        <v>83</v>
      </c>
    </row>
    <row r="19" spans="1:7" x14ac:dyDescent="0.3">
      <c r="A19" s="8"/>
      <c r="B19" s="23" t="s">
        <v>3</v>
      </c>
      <c r="C19" s="24" t="s">
        <v>50</v>
      </c>
      <c r="G19" s="36" t="s">
        <v>85</v>
      </c>
    </row>
    <row r="20" spans="1:7" ht="28.8" x14ac:dyDescent="0.3">
      <c r="A20" s="8"/>
      <c r="B20" s="25" t="s">
        <v>8</v>
      </c>
      <c r="C20" s="6" t="s">
        <v>148</v>
      </c>
      <c r="D20" s="18" t="s">
        <v>60</v>
      </c>
      <c r="G20" s="36" t="s">
        <v>85</v>
      </c>
    </row>
    <row r="21" spans="1:7" x14ac:dyDescent="0.3">
      <c r="A21" s="33"/>
      <c r="B21" s="25" t="s">
        <v>8</v>
      </c>
      <c r="C21" s="6" t="s">
        <v>52</v>
      </c>
      <c r="D21" s="18" t="s">
        <v>152</v>
      </c>
      <c r="E21" s="6" t="s">
        <v>147</v>
      </c>
      <c r="G21" s="36" t="s">
        <v>83</v>
      </c>
    </row>
    <row r="22" spans="1:7" ht="28.8" x14ac:dyDescent="0.3">
      <c r="A22" s="33"/>
      <c r="B22" s="25" t="s">
        <v>8</v>
      </c>
      <c r="C22" s="6" t="s">
        <v>62</v>
      </c>
      <c r="D22" s="18" t="s">
        <v>150</v>
      </c>
      <c r="E22" s="28" t="s">
        <v>151</v>
      </c>
      <c r="G22" s="36" t="s">
        <v>83</v>
      </c>
    </row>
    <row r="23" spans="1:7" x14ac:dyDescent="0.3">
      <c r="A23" s="33"/>
      <c r="B23" s="25" t="s">
        <v>8</v>
      </c>
      <c r="C23" s="6" t="s">
        <v>55</v>
      </c>
      <c r="D23" s="18" t="s">
        <v>152</v>
      </c>
      <c r="E23" s="28" t="s">
        <v>147</v>
      </c>
      <c r="G23" s="36" t="s">
        <v>83</v>
      </c>
    </row>
    <row r="24" spans="1:7" ht="31.2" customHeight="1" x14ac:dyDescent="0.3">
      <c r="A24" s="8"/>
      <c r="B24" s="25" t="s">
        <v>8</v>
      </c>
      <c r="C24" s="6" t="s">
        <v>53</v>
      </c>
      <c r="D24" s="18" t="s">
        <v>152</v>
      </c>
      <c r="G24" s="36" t="s">
        <v>83</v>
      </c>
    </row>
    <row r="25" spans="1:7" ht="28.8" x14ac:dyDescent="0.3">
      <c r="A25" s="8"/>
      <c r="B25" s="25" t="s">
        <v>8</v>
      </c>
      <c r="C25" s="6" t="s">
        <v>54</v>
      </c>
      <c r="G25" s="36" t="s">
        <v>83</v>
      </c>
    </row>
    <row r="26" spans="1:7" ht="28.8" x14ac:dyDescent="0.3">
      <c r="A26" s="8"/>
      <c r="B26" s="25" t="s">
        <v>8</v>
      </c>
      <c r="C26" s="6" t="s">
        <v>63</v>
      </c>
      <c r="E26" s="27" t="s">
        <v>64</v>
      </c>
      <c r="G26" s="36" t="s">
        <v>83</v>
      </c>
    </row>
    <row r="27" spans="1:7" x14ac:dyDescent="0.3">
      <c r="A27" s="8"/>
      <c r="B27" s="25" t="s">
        <v>8</v>
      </c>
      <c r="C27" s="6" t="s">
        <v>56</v>
      </c>
      <c r="G27" s="36" t="s">
        <v>83</v>
      </c>
    </row>
    <row r="28" spans="1:7" ht="28.8" x14ac:dyDescent="0.3">
      <c r="A28" s="8"/>
      <c r="B28" s="25" t="s">
        <v>8</v>
      </c>
      <c r="C28" s="6" t="s">
        <v>57</v>
      </c>
      <c r="D28" s="18" t="s">
        <v>149</v>
      </c>
      <c r="E28" s="28" t="s">
        <v>153</v>
      </c>
      <c r="G28" s="36" t="s">
        <v>83</v>
      </c>
    </row>
    <row r="29" spans="1:7" x14ac:dyDescent="0.3">
      <c r="A29" s="8"/>
      <c r="B29" s="25" t="s">
        <v>8</v>
      </c>
      <c r="C29" s="6" t="s">
        <v>58</v>
      </c>
      <c r="G29" s="36" t="s">
        <v>85</v>
      </c>
    </row>
    <row r="30" spans="1:7" ht="28.8" x14ac:dyDescent="0.3">
      <c r="A30" s="8"/>
      <c r="B30" s="25" t="s">
        <v>8</v>
      </c>
      <c r="C30" s="6" t="s">
        <v>59</v>
      </c>
      <c r="E30" s="21" t="s">
        <v>61</v>
      </c>
      <c r="G30" s="36" t="s">
        <v>85</v>
      </c>
    </row>
    <row r="32" spans="1:7" x14ac:dyDescent="0.3">
      <c r="A32" s="10" t="s">
        <v>2</v>
      </c>
    </row>
    <row r="33" spans="1:8" ht="28.8" x14ac:dyDescent="0.3">
      <c r="A33" s="39"/>
      <c r="B33" s="11" t="s">
        <v>111</v>
      </c>
      <c r="C33" s="12" t="s">
        <v>29</v>
      </c>
      <c r="D33" s="18" t="s">
        <v>154</v>
      </c>
      <c r="G33" s="36" t="s">
        <v>83</v>
      </c>
      <c r="H33" s="22" t="s">
        <v>97</v>
      </c>
    </row>
    <row r="34" spans="1:8" ht="43.2" x14ac:dyDescent="0.3">
      <c r="A34" s="39"/>
      <c r="B34" s="11" t="s">
        <v>111</v>
      </c>
      <c r="C34" s="12" t="s">
        <v>96</v>
      </c>
      <c r="E34" s="21" t="s">
        <v>95</v>
      </c>
      <c r="G34" s="36" t="s">
        <v>84</v>
      </c>
    </row>
    <row r="35" spans="1:8" ht="28.8" x14ac:dyDescent="0.3">
      <c r="A35" s="39"/>
      <c r="B35" s="11" t="s">
        <v>3</v>
      </c>
      <c r="C35" s="12" t="s">
        <v>30</v>
      </c>
      <c r="E35" s="21" t="s">
        <v>48</v>
      </c>
      <c r="G35" s="36" t="s">
        <v>84</v>
      </c>
    </row>
    <row r="36" spans="1:8" ht="66" customHeight="1" x14ac:dyDescent="0.3">
      <c r="A36" s="39"/>
      <c r="B36" s="11" t="s">
        <v>111</v>
      </c>
      <c r="C36" s="12" t="s">
        <v>32</v>
      </c>
      <c r="D36" s="18" t="s">
        <v>155</v>
      </c>
      <c r="E36" s="42" t="s">
        <v>156</v>
      </c>
      <c r="G36" s="36" t="s">
        <v>83</v>
      </c>
      <c r="H36" s="22" t="s">
        <v>31</v>
      </c>
    </row>
    <row r="37" spans="1:8" ht="28.8" x14ac:dyDescent="0.3">
      <c r="A37" s="39"/>
      <c r="B37" s="11" t="s">
        <v>112</v>
      </c>
      <c r="C37" s="12" t="s">
        <v>98</v>
      </c>
      <c r="G37" s="36" t="s">
        <v>83</v>
      </c>
    </row>
    <row r="38" spans="1:8" ht="115.2" x14ac:dyDescent="0.3">
      <c r="A38" s="39"/>
      <c r="B38" s="11" t="s">
        <v>113</v>
      </c>
      <c r="C38" s="12" t="s">
        <v>99</v>
      </c>
      <c r="D38" s="18" t="s">
        <v>157</v>
      </c>
      <c r="G38" s="36" t="s">
        <v>84</v>
      </c>
    </row>
    <row r="39" spans="1:8" ht="28.8" x14ac:dyDescent="0.3">
      <c r="A39" s="39"/>
      <c r="B39" s="11" t="s">
        <v>113</v>
      </c>
      <c r="C39" s="12" t="s">
        <v>100</v>
      </c>
      <c r="E39" s="21" t="s">
        <v>49</v>
      </c>
      <c r="G39" s="36" t="s">
        <v>86</v>
      </c>
    </row>
    <row r="40" spans="1:8" ht="28.8" x14ac:dyDescent="0.3">
      <c r="A40" s="39"/>
      <c r="B40" s="11" t="s">
        <v>114</v>
      </c>
      <c r="C40" s="12" t="s">
        <v>33</v>
      </c>
      <c r="E40" s="21" t="s">
        <v>49</v>
      </c>
      <c r="G40" s="36" t="s">
        <v>83</v>
      </c>
    </row>
    <row r="41" spans="1:8" ht="273.60000000000002" x14ac:dyDescent="0.3">
      <c r="A41" s="39"/>
      <c r="B41" s="11" t="s">
        <v>115</v>
      </c>
      <c r="C41" s="12" t="s">
        <v>101</v>
      </c>
      <c r="D41" s="18" t="s">
        <v>158</v>
      </c>
      <c r="E41" s="43" t="s">
        <v>159</v>
      </c>
      <c r="G41" s="36" t="s">
        <v>83</v>
      </c>
    </row>
    <row r="42" spans="1:8" ht="43.2" x14ac:dyDescent="0.3">
      <c r="A42" s="40"/>
      <c r="B42" s="13" t="s">
        <v>107</v>
      </c>
      <c r="C42" s="6" t="s">
        <v>38</v>
      </c>
      <c r="D42" s="18" t="s">
        <v>160</v>
      </c>
      <c r="G42" s="36" t="s">
        <v>87</v>
      </c>
    </row>
    <row r="43" spans="1:8" ht="28.8" x14ac:dyDescent="0.3">
      <c r="A43" s="39"/>
      <c r="B43" s="13" t="s">
        <v>107</v>
      </c>
      <c r="C43" s="6" t="s">
        <v>117</v>
      </c>
      <c r="G43" s="36" t="s">
        <v>83</v>
      </c>
    </row>
    <row r="44" spans="1:8" ht="28.8" x14ac:dyDescent="0.3">
      <c r="A44" s="39"/>
      <c r="B44" s="13" t="s">
        <v>107</v>
      </c>
      <c r="C44" s="6" t="s">
        <v>37</v>
      </c>
      <c r="D44" s="18" t="s">
        <v>161</v>
      </c>
      <c r="G44" s="36" t="s">
        <v>83</v>
      </c>
    </row>
    <row r="45" spans="1:8" ht="95.4" customHeight="1" x14ac:dyDescent="0.3">
      <c r="A45" s="39"/>
      <c r="B45" s="13" t="s">
        <v>107</v>
      </c>
      <c r="C45" s="6" t="s">
        <v>39</v>
      </c>
      <c r="E45" s="22" t="s">
        <v>118</v>
      </c>
      <c r="G45" s="36" t="s">
        <v>83</v>
      </c>
    </row>
    <row r="46" spans="1:8" x14ac:dyDescent="0.3">
      <c r="A46" s="39"/>
      <c r="B46" s="13" t="s">
        <v>106</v>
      </c>
      <c r="C46" s="6" t="s">
        <v>122</v>
      </c>
      <c r="G46" s="36" t="s">
        <v>83</v>
      </c>
      <c r="H46" s="22" t="s">
        <v>123</v>
      </c>
    </row>
    <row r="47" spans="1:8" ht="43.2" x14ac:dyDescent="0.3">
      <c r="A47" s="40"/>
      <c r="B47" s="13" t="s">
        <v>106</v>
      </c>
      <c r="C47" s="6" t="s">
        <v>42</v>
      </c>
      <c r="G47" s="36" t="s">
        <v>83</v>
      </c>
    </row>
    <row r="48" spans="1:8" ht="57.6" x14ac:dyDescent="0.3">
      <c r="A48" s="40"/>
      <c r="B48" s="13" t="s">
        <v>106</v>
      </c>
      <c r="C48" s="6" t="s">
        <v>41</v>
      </c>
      <c r="G48" s="36" t="s">
        <v>83</v>
      </c>
    </row>
    <row r="49" spans="1:7" ht="28.8" x14ac:dyDescent="0.3">
      <c r="A49" s="39"/>
      <c r="B49" s="13" t="s">
        <v>106</v>
      </c>
      <c r="C49" s="6" t="s">
        <v>124</v>
      </c>
      <c r="G49" s="36" t="s">
        <v>83</v>
      </c>
    </row>
    <row r="50" spans="1:7" x14ac:dyDescent="0.3">
      <c r="A50" s="40"/>
      <c r="B50" s="13" t="s">
        <v>108</v>
      </c>
      <c r="C50" s="6" t="s">
        <v>119</v>
      </c>
      <c r="G50" s="36" t="s">
        <v>83</v>
      </c>
    </row>
    <row r="51" spans="1:7" ht="57.6" x14ac:dyDescent="0.3">
      <c r="A51" s="40"/>
      <c r="B51" s="13" t="s">
        <v>108</v>
      </c>
      <c r="C51" s="6" t="s">
        <v>40</v>
      </c>
      <c r="D51" s="6" t="s">
        <v>162</v>
      </c>
      <c r="G51" s="36" t="s">
        <v>83</v>
      </c>
    </row>
    <row r="52" spans="1:7" ht="43.2" x14ac:dyDescent="0.3">
      <c r="A52" s="39"/>
      <c r="B52" s="13" t="s">
        <v>108</v>
      </c>
      <c r="C52" s="6" t="s">
        <v>120</v>
      </c>
      <c r="F52" s="7" t="s">
        <v>121</v>
      </c>
      <c r="G52" s="36" t="s">
        <v>88</v>
      </c>
    </row>
    <row r="53" spans="1:7" ht="86.4" x14ac:dyDescent="0.3">
      <c r="A53" s="40"/>
      <c r="B53" s="13" t="s">
        <v>109</v>
      </c>
      <c r="C53" s="6" t="s">
        <v>44</v>
      </c>
      <c r="E53" s="38" t="s">
        <v>126</v>
      </c>
      <c r="G53" s="36" t="s">
        <v>87</v>
      </c>
    </row>
    <row r="54" spans="1:7" ht="57.6" x14ac:dyDescent="0.3">
      <c r="A54" s="39"/>
      <c r="B54" s="13" t="s">
        <v>109</v>
      </c>
      <c r="C54" s="6" t="s">
        <v>43</v>
      </c>
      <c r="E54" s="38" t="s">
        <v>125</v>
      </c>
      <c r="G54" s="36" t="s">
        <v>83</v>
      </c>
    </row>
    <row r="55" spans="1:7" ht="129.6" x14ac:dyDescent="0.3">
      <c r="A55" s="39"/>
      <c r="B55" s="13" t="s">
        <v>109</v>
      </c>
      <c r="C55" s="6" t="s">
        <v>45</v>
      </c>
      <c r="E55" s="38" t="s">
        <v>127</v>
      </c>
      <c r="G55" s="36" t="s">
        <v>84</v>
      </c>
    </row>
    <row r="56" spans="1:7" ht="28.8" x14ac:dyDescent="0.3">
      <c r="A56" s="40"/>
      <c r="B56" s="13" t="s">
        <v>110</v>
      </c>
      <c r="C56" s="6" t="s">
        <v>46</v>
      </c>
      <c r="E56" s="21" t="s">
        <v>128</v>
      </c>
      <c r="G56" s="36" t="s">
        <v>83</v>
      </c>
    </row>
    <row r="57" spans="1:7" ht="105.6" customHeight="1" x14ac:dyDescent="0.3">
      <c r="A57" s="39"/>
      <c r="B57" s="13" t="s">
        <v>110</v>
      </c>
      <c r="C57" s="6" t="s">
        <v>130</v>
      </c>
      <c r="E57" s="38" t="s">
        <v>131</v>
      </c>
      <c r="F57" s="7" t="s">
        <v>129</v>
      </c>
      <c r="G57" s="36" t="s">
        <v>83</v>
      </c>
    </row>
    <row r="58" spans="1:7" ht="72" x14ac:dyDescent="0.3">
      <c r="A58" s="39"/>
      <c r="B58" s="13" t="s">
        <v>110</v>
      </c>
      <c r="C58" s="6" t="s">
        <v>47</v>
      </c>
      <c r="E58" s="38" t="s">
        <v>132</v>
      </c>
      <c r="G58" s="36" t="s">
        <v>84</v>
      </c>
    </row>
    <row r="59" spans="1:7" x14ac:dyDescent="0.3">
      <c r="A59" s="39"/>
      <c r="B59" s="13" t="s">
        <v>105</v>
      </c>
      <c r="C59" s="6" t="s">
        <v>102</v>
      </c>
      <c r="E59" s="22"/>
      <c r="G59" s="36" t="s">
        <v>83</v>
      </c>
    </row>
    <row r="60" spans="1:7" ht="102" customHeight="1" x14ac:dyDescent="0.3">
      <c r="A60" s="40"/>
      <c r="B60" s="13" t="s">
        <v>105</v>
      </c>
      <c r="C60" s="6" t="s">
        <v>36</v>
      </c>
      <c r="E60" s="22" t="s">
        <v>116</v>
      </c>
      <c r="F60" s="7" t="s">
        <v>103</v>
      </c>
      <c r="G60" s="36" t="s">
        <v>83</v>
      </c>
    </row>
    <row r="61" spans="1:7" x14ac:dyDescent="0.3">
      <c r="A61" s="40"/>
      <c r="B61" s="13" t="s">
        <v>105</v>
      </c>
      <c r="C61" s="6" t="s">
        <v>34</v>
      </c>
      <c r="G61" s="36" t="s">
        <v>83</v>
      </c>
    </row>
    <row r="62" spans="1:7" ht="43.2" x14ac:dyDescent="0.3">
      <c r="A62" s="39"/>
      <c r="B62" s="13" t="s">
        <v>105</v>
      </c>
      <c r="C62" s="6" t="s">
        <v>35</v>
      </c>
      <c r="E62" s="37" t="s">
        <v>104</v>
      </c>
      <c r="G62" s="36" t="s">
        <v>83</v>
      </c>
    </row>
    <row r="64" spans="1:7" x14ac:dyDescent="0.3">
      <c r="A64" s="14" t="s">
        <v>4</v>
      </c>
    </row>
    <row r="65" spans="1:7" ht="28.8" x14ac:dyDescent="0.3">
      <c r="A65" s="14"/>
      <c r="B65" s="15" t="s">
        <v>3</v>
      </c>
      <c r="C65" s="16" t="s">
        <v>133</v>
      </c>
      <c r="G65" s="36" t="s">
        <v>83</v>
      </c>
    </row>
    <row r="66" spans="1:7" ht="57.6" x14ac:dyDescent="0.3">
      <c r="A66" s="17"/>
      <c r="B66" s="15" t="s">
        <v>3</v>
      </c>
      <c r="C66" s="16" t="s">
        <v>7</v>
      </c>
      <c r="D66" s="18" t="s">
        <v>163</v>
      </c>
      <c r="G66" s="36" t="s">
        <v>83</v>
      </c>
    </row>
    <row r="67" spans="1:7" ht="28.8" x14ac:dyDescent="0.3">
      <c r="A67" s="17"/>
      <c r="B67" s="15" t="s">
        <v>3</v>
      </c>
      <c r="C67" s="16" t="s">
        <v>172</v>
      </c>
      <c r="G67" s="36" t="s">
        <v>89</v>
      </c>
    </row>
    <row r="68" spans="1:7" x14ac:dyDescent="0.3">
      <c r="A68" s="17"/>
      <c r="B68" s="15" t="s">
        <v>3</v>
      </c>
      <c r="C68" s="16" t="s">
        <v>20</v>
      </c>
      <c r="G68" s="36" t="s">
        <v>90</v>
      </c>
    </row>
    <row r="69" spans="1:7" ht="30.6" customHeight="1" x14ac:dyDescent="0.3">
      <c r="A69" s="17"/>
      <c r="B69" s="15" t="s">
        <v>3</v>
      </c>
      <c r="C69" s="16" t="s">
        <v>171</v>
      </c>
      <c r="D69" s="18" t="s">
        <v>170</v>
      </c>
      <c r="G69" s="36" t="s">
        <v>83</v>
      </c>
    </row>
    <row r="70" spans="1:7" ht="48" customHeight="1" x14ac:dyDescent="0.3">
      <c r="A70" s="17"/>
      <c r="B70" s="19" t="s">
        <v>8</v>
      </c>
      <c r="C70" s="6" t="s">
        <v>24</v>
      </c>
      <c r="G70" s="36" t="s">
        <v>84</v>
      </c>
    </row>
    <row r="71" spans="1:7" ht="43.2" x14ac:dyDescent="0.3">
      <c r="A71" s="34"/>
      <c r="B71" s="19" t="s">
        <v>8</v>
      </c>
      <c r="C71" s="6" t="s">
        <v>9</v>
      </c>
      <c r="G71" s="36" t="s">
        <v>83</v>
      </c>
    </row>
    <row r="72" spans="1:7" x14ac:dyDescent="0.3">
      <c r="A72" s="34"/>
      <c r="B72" s="19" t="s">
        <v>8</v>
      </c>
      <c r="C72" s="6" t="s">
        <v>11</v>
      </c>
      <c r="G72" s="36" t="s">
        <v>91</v>
      </c>
    </row>
    <row r="73" spans="1:7" ht="72" x14ac:dyDescent="0.3">
      <c r="A73" s="34"/>
      <c r="B73" s="19" t="s">
        <v>8</v>
      </c>
      <c r="C73" s="6" t="s">
        <v>12</v>
      </c>
      <c r="G73" s="36" t="s">
        <v>83</v>
      </c>
    </row>
    <row r="74" spans="1:7" ht="86.4" x14ac:dyDescent="0.3">
      <c r="A74" s="34"/>
      <c r="B74" s="19" t="s">
        <v>8</v>
      </c>
      <c r="C74" s="6" t="s">
        <v>78</v>
      </c>
      <c r="D74" s="18" t="s">
        <v>79</v>
      </c>
      <c r="E74" s="44" t="s">
        <v>164</v>
      </c>
      <c r="G74" s="36" t="s">
        <v>84</v>
      </c>
    </row>
    <row r="75" spans="1:7" x14ac:dyDescent="0.3">
      <c r="A75" s="34"/>
      <c r="B75" s="19" t="s">
        <v>8</v>
      </c>
      <c r="C75" s="6" t="s">
        <v>23</v>
      </c>
      <c r="G75" s="36" t="s">
        <v>92</v>
      </c>
    </row>
    <row r="76" spans="1:7" x14ac:dyDescent="0.3">
      <c r="A76" s="34"/>
      <c r="B76" s="19" t="s">
        <v>8</v>
      </c>
      <c r="C76" s="6" t="s">
        <v>25</v>
      </c>
      <c r="G76" s="36" t="s">
        <v>84</v>
      </c>
    </row>
    <row r="77" spans="1:7" x14ac:dyDescent="0.3">
      <c r="A77" s="34"/>
      <c r="B77" s="19" t="s">
        <v>8</v>
      </c>
      <c r="C77" s="6" t="s">
        <v>80</v>
      </c>
      <c r="G77" s="36" t="s">
        <v>93</v>
      </c>
    </row>
    <row r="78" spans="1:7" ht="43.2" x14ac:dyDescent="0.3">
      <c r="A78" s="34"/>
      <c r="B78" s="19" t="s">
        <v>8</v>
      </c>
      <c r="C78" s="6" t="s">
        <v>16</v>
      </c>
      <c r="G78" s="36" t="s">
        <v>84</v>
      </c>
    </row>
    <row r="79" spans="1:7" ht="28.8" x14ac:dyDescent="0.3">
      <c r="A79" s="34"/>
      <c r="B79" s="19" t="s">
        <v>8</v>
      </c>
      <c r="C79" s="20" t="s">
        <v>18</v>
      </c>
      <c r="E79" s="45" t="s">
        <v>165</v>
      </c>
      <c r="G79" s="36" t="s">
        <v>83</v>
      </c>
    </row>
    <row r="80" spans="1:7" x14ac:dyDescent="0.3">
      <c r="A80" s="34"/>
      <c r="B80" s="19" t="s">
        <v>8</v>
      </c>
      <c r="C80" s="6" t="s">
        <v>21</v>
      </c>
      <c r="E80" s="22"/>
      <c r="G80" s="36" t="s">
        <v>93</v>
      </c>
    </row>
    <row r="81" spans="1:7" ht="43.2" x14ac:dyDescent="0.3">
      <c r="A81" s="17"/>
      <c r="B81" s="19" t="s">
        <v>8</v>
      </c>
      <c r="C81" s="6" t="s">
        <v>10</v>
      </c>
      <c r="E81" s="38" t="s">
        <v>166</v>
      </c>
      <c r="G81" s="36" t="s">
        <v>84</v>
      </c>
    </row>
    <row r="82" spans="1:7" ht="28.8" x14ac:dyDescent="0.3">
      <c r="A82" s="17"/>
      <c r="B82" s="19" t="s">
        <v>8</v>
      </c>
      <c r="C82" s="6" t="s">
        <v>13</v>
      </c>
      <c r="G82" s="36" t="s">
        <v>84</v>
      </c>
    </row>
    <row r="83" spans="1:7" ht="32.4" customHeight="1" x14ac:dyDescent="0.3">
      <c r="A83" s="17"/>
      <c r="B83" s="19" t="s">
        <v>8</v>
      </c>
      <c r="C83" s="6" t="s">
        <v>22</v>
      </c>
      <c r="D83" s="18" t="s">
        <v>169</v>
      </c>
      <c r="G83" s="36" t="s">
        <v>84</v>
      </c>
    </row>
    <row r="84" spans="1:7" ht="28.8" x14ac:dyDescent="0.3">
      <c r="A84" s="17"/>
      <c r="B84" s="19" t="s">
        <v>8</v>
      </c>
      <c r="C84" s="6" t="s">
        <v>14</v>
      </c>
      <c r="D84" s="18" t="s">
        <v>168</v>
      </c>
      <c r="G84" s="36" t="s">
        <v>83</v>
      </c>
    </row>
    <row r="85" spans="1:7" x14ac:dyDescent="0.3">
      <c r="A85" s="17"/>
      <c r="B85" s="19" t="s">
        <v>8</v>
      </c>
      <c r="C85" s="6" t="s">
        <v>15</v>
      </c>
      <c r="G85" s="36" t="s">
        <v>87</v>
      </c>
    </row>
    <row r="86" spans="1:7" ht="28.8" x14ac:dyDescent="0.3">
      <c r="A86" s="17"/>
      <c r="B86" s="19" t="s">
        <v>8</v>
      </c>
      <c r="C86" s="6" t="s">
        <v>65</v>
      </c>
      <c r="D86" s="18" t="s">
        <v>167</v>
      </c>
      <c r="E86" s="28" t="s">
        <v>153</v>
      </c>
      <c r="G86" s="36" t="s">
        <v>83</v>
      </c>
    </row>
    <row r="87" spans="1:7" ht="28.8" x14ac:dyDescent="0.3">
      <c r="A87" s="17"/>
      <c r="B87" s="19" t="s">
        <v>8</v>
      </c>
      <c r="C87" s="6" t="s">
        <v>17</v>
      </c>
      <c r="G87" s="36" t="s">
        <v>84</v>
      </c>
    </row>
    <row r="88" spans="1:7" ht="43.2" x14ac:dyDescent="0.3">
      <c r="A88" s="17"/>
      <c r="B88" s="19" t="s">
        <v>8</v>
      </c>
      <c r="C88" s="6" t="s">
        <v>19</v>
      </c>
      <c r="G88" s="36" t="s">
        <v>83</v>
      </c>
    </row>
  </sheetData>
  <sortState xmlns:xlrd2="http://schemas.microsoft.com/office/spreadsheetml/2017/richdata2" ref="A42:H62">
    <sortCondition ref="B42:B6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Formulaire entreprise</vt:lpstr>
      <vt:lpstr>Détails mesures_2026-03</vt:lpstr>
      <vt:lpstr>DBase</vt:lpstr>
      <vt:lpstr>Liste_mesures_28-10-25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POUVREAU Estelle</dc:creator>
  <cp:lastModifiedBy>POUVREAU Estelle</cp:lastModifiedBy>
  <cp:lastPrinted>2025-12-17T16:37:45Z</cp:lastPrinted>
  <dcterms:created xsi:type="dcterms:W3CDTF">2025-09-25T10:59:11Z</dcterms:created>
  <dcterms:modified xsi:type="dcterms:W3CDTF">2026-05-29T09:44:49Z</dcterms:modified>
</cp:coreProperties>
</file>